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Голядкина.CITYHALL\Documents\Рабочие документы\!!!ПРОГРАММЫ\МП Развитие системы образования\МП Развитие образования\2025\ПАСПОРТ\Январь 2025\Приказ\"/>
    </mc:Choice>
  </mc:AlternateContent>
  <bookViews>
    <workbookView xWindow="-120" yWindow="-120" windowWidth="29040" windowHeight="15840" tabRatio="771"/>
  </bookViews>
  <sheets>
    <sheet name="Паспорт МП" sheetId="1" r:id="rId1"/>
    <sheet name="Паспорт Проект мер 1" sheetId="6" r:id="rId2"/>
    <sheet name="Паспорт Проект мер 2" sheetId="7" r:id="rId3"/>
    <sheet name="Паспорт Проект мер 3" sheetId="8" r:id="rId4"/>
    <sheet name="Паспорт рег проекта, проект мер" sheetId="17" r:id="rId5"/>
    <sheet name="Паспорт Процессн мер 4" sheetId="10" r:id="rId6"/>
    <sheet name="Паспорт Процессн мер 5" sheetId="11" r:id="rId7"/>
    <sheet name="Паспорт Процессн мер 6" sheetId="13" r:id="rId8"/>
    <sheet name="Паспорт Процессн мер 7" sheetId="14" r:id="rId9"/>
    <sheet name="Паспорт рег. проекта, проц мер1" sheetId="15" r:id="rId10"/>
    <sheet name="Паспорт рег. проекта, проц мер2" sheetId="16" r:id="rId1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3" l="1"/>
  <c r="H14" i="13"/>
  <c r="G14" i="13"/>
  <c r="F14" i="13"/>
  <c r="G22" i="14" l="1"/>
  <c r="G50" i="1" s="1"/>
  <c r="H22" i="14"/>
  <c r="H50" i="1" s="1"/>
  <c r="F22" i="14"/>
  <c r="F50" i="1" s="1"/>
  <c r="I26" i="14"/>
  <c r="I25" i="14"/>
  <c r="G24" i="13"/>
  <c r="G49" i="1" s="1"/>
  <c r="H24" i="13"/>
  <c r="H49" i="1" s="1"/>
  <c r="F24" i="13"/>
  <c r="F49" i="1" s="1"/>
  <c r="I31" i="13"/>
  <c r="G29" i="11"/>
  <c r="G48" i="1" s="1"/>
  <c r="H29" i="11"/>
  <c r="H48" i="1" s="1"/>
  <c r="F29" i="11"/>
  <c r="F48" i="1" s="1"/>
  <c r="I41" i="11"/>
  <c r="I37" i="11"/>
  <c r="I36" i="11"/>
  <c r="G21" i="10"/>
  <c r="G47" i="1" s="1"/>
  <c r="H21" i="10"/>
  <c r="H47" i="1" s="1"/>
  <c r="F21" i="10"/>
  <c r="F47" i="1" s="1"/>
  <c r="I26" i="10"/>
  <c r="G22" i="8"/>
  <c r="G45" i="1" s="1"/>
  <c r="H22" i="8"/>
  <c r="H45" i="1" s="1"/>
  <c r="F22" i="8"/>
  <c r="F45" i="1" s="1"/>
  <c r="I25" i="8"/>
  <c r="I26" i="8"/>
  <c r="I22" i="14" l="1"/>
  <c r="F16" i="15"/>
  <c r="F51" i="1" s="1"/>
  <c r="I32" i="13"/>
  <c r="I30" i="13"/>
  <c r="G17" i="16"/>
  <c r="G52" i="1" s="1"/>
  <c r="H17" i="16"/>
  <c r="H52" i="1" s="1"/>
  <c r="F17" i="16"/>
  <c r="F52" i="1" s="1"/>
  <c r="I19" i="16"/>
  <c r="I40" i="11"/>
  <c r="I39" i="11"/>
  <c r="I38" i="11"/>
  <c r="I35" i="11"/>
  <c r="I34" i="11"/>
  <c r="I33" i="11"/>
  <c r="I42" i="11"/>
  <c r="I23" i="8"/>
  <c r="I20" i="17"/>
  <c r="I19" i="17"/>
  <c r="H18" i="17"/>
  <c r="H46" i="1" s="1"/>
  <c r="G18" i="17"/>
  <c r="G46" i="1" s="1"/>
  <c r="F18" i="17"/>
  <c r="F46" i="1" s="1"/>
  <c r="I18" i="16"/>
  <c r="I46" i="1" l="1"/>
  <c r="I17" i="16"/>
  <c r="I52" i="1"/>
  <c r="I18" i="17"/>
  <c r="I17" i="15"/>
  <c r="H16" i="15"/>
  <c r="H51" i="1" s="1"/>
  <c r="G16" i="15"/>
  <c r="G51" i="1" s="1"/>
  <c r="I26" i="13"/>
  <c r="I28" i="13"/>
  <c r="I27" i="13"/>
  <c r="I23" i="10"/>
  <c r="I16" i="15" l="1"/>
  <c r="I24" i="14"/>
  <c r="I23" i="14"/>
  <c r="I29" i="13"/>
  <c r="I25" i="13"/>
  <c r="I32" i="11"/>
  <c r="I31" i="11"/>
  <c r="I30" i="11"/>
  <c r="I24" i="10"/>
  <c r="I25" i="10"/>
  <c r="I22" i="10"/>
  <c r="I24" i="8"/>
  <c r="I22" i="8" s="1"/>
  <c r="I18" i="7"/>
  <c r="H17" i="7"/>
  <c r="H44" i="1" s="1"/>
  <c r="G17" i="7"/>
  <c r="G44" i="1" s="1"/>
  <c r="F17" i="7"/>
  <c r="F44" i="1" s="1"/>
  <c r="I20" i="6"/>
  <c r="H19" i="6"/>
  <c r="H43" i="1" s="1"/>
  <c r="G19" i="6"/>
  <c r="G43" i="1" s="1"/>
  <c r="F19" i="6"/>
  <c r="F43" i="1" s="1"/>
  <c r="F42" i="1" l="1"/>
  <c r="H42" i="1"/>
  <c r="G42" i="1"/>
  <c r="I21" i="10"/>
  <c r="I24" i="13"/>
  <c r="I29" i="11"/>
  <c r="I51" i="1"/>
  <c r="I44" i="1"/>
  <c r="I48" i="1"/>
  <c r="I43" i="1"/>
  <c r="I45" i="1"/>
  <c r="I47" i="1"/>
  <c r="I49" i="1"/>
  <c r="I17" i="7"/>
  <c r="I19" i="6"/>
  <c r="I42" i="1" l="1"/>
</calcChain>
</file>

<file path=xl/sharedStrings.xml><?xml version="1.0" encoding="utf-8"?>
<sst xmlns="http://schemas.openxmlformats.org/spreadsheetml/2006/main" count="740" uniqueCount="222">
  <si>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</si>
  <si>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</si>
  <si>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</si>
  <si>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</si>
  <si>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</si>
  <si>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</si>
  <si>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</si>
  <si>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</si>
  <si>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</si>
  <si>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</si>
  <si>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</si>
  <si>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</si>
  <si>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</si>
  <si>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</si>
  <si>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</si>
  <si>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</si>
  <si>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</si>
  <si>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Показатель 1.5.</t>
  </si>
  <si>
    <t>Показатель 1.6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</si>
  <si>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</si>
  <si>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</si>
  <si>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</si>
  <si>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</si>
  <si>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</si>
  <si>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</si>
  <si>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</si>
  <si>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</si>
  <si>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</si>
  <si>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</si>
  <si>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</si>
  <si>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</si>
  <si>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</si>
  <si>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</si>
  <si>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</si>
  <si>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</si>
  <si>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</si>
  <si>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</si>
  <si>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</si>
  <si>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</si>
  <si>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МБУ «Управление капитального строительства»</t>
  </si>
  <si>
    <t>отсутствуют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</si>
  <si>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</si>
  <si>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</si>
  <si>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</si>
  <si>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</si>
  <si>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5.</t>
  </si>
  <si>
    <t>«Образование»</t>
  </si>
  <si>
    <t>Комитет по образованию, председатель комитета Петухова Т.М.</t>
  </si>
  <si>
    <t xml:space="preserve"> Комитет городского хозяйства и строительства, комитет по финансам, комитет по социальной политике</t>
  </si>
  <si>
    <t>Приоритеты и цели муниципальной политики в сфере реализации муниципальной программы «Образование» определены исходя из положений государственной программы Калининградской области «Образование»</t>
  </si>
  <si>
    <t>Повышение доступности качественного образования (дошкольного, общего и дополнительного), соответствующего меняющимся запросам жителей города Калининграда и перспективным задачам развития российского общества и экономики</t>
  </si>
  <si>
    <t>Показатель 1.7.</t>
  </si>
  <si>
    <t>Показатель 1.8</t>
  </si>
  <si>
    <t>Показатель 1.9.</t>
  </si>
  <si>
    <t>Показатель 1.10</t>
  </si>
  <si>
    <t>Создание новых мест в организациях дошкольного образования</t>
  </si>
  <si>
    <t>Создание новых мест в общеобразовательных организациях</t>
  </si>
  <si>
    <t>Создание современных условий и обеспечение безопасности учащихся</t>
  </si>
  <si>
    <t>Дошкольное образование</t>
  </si>
  <si>
    <t>Общее образование</t>
  </si>
  <si>
    <t>Дополнительное образование и отдых детей</t>
  </si>
  <si>
    <t>«Создание новых мест в организациях дошкольного образования»</t>
  </si>
  <si>
    <t>«Создание новых мест в общеобразовательных организациях»</t>
  </si>
  <si>
    <t>«Создание современных условий и обеспечение безопасности учащихся»</t>
  </si>
  <si>
    <t>Развитие инфраструктуры муниципальных образовательных учреждений и центров отдыха и оздоровления детей и подростков</t>
  </si>
  <si>
    <t>«Дошкольное образование»</t>
  </si>
  <si>
    <t>Реализация основных общеобразовательных программ дошкольного образования</t>
  </si>
  <si>
    <t>Поддержание нормативного состояния имущества и обновление материально-технической базы учреждений дошкольного образования</t>
  </si>
  <si>
    <t>Возмещение недополученных доходов частным организациям в связи с оказанием услуги по присмотру и уходу за детьми</t>
  </si>
  <si>
    <t>«Общее образование»</t>
  </si>
  <si>
    <t>«Дополнительное образование и отдых детей»</t>
  </si>
  <si>
    <t>Организация предоставления дополнительного образования детей,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</si>
  <si>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Реализация дополнительных общеразвивающих программ, человеко-час</t>
  </si>
  <si>
    <t xml:space="preserve">Поддержание нормативного состояния имущества и обновление материально-технической базы учреждений дополнительного образования (количество учреждений), единиц </t>
  </si>
  <si>
    <t>Организация отдыха детей и молодежи (численность), человек</t>
  </si>
  <si>
    <t>Реализация дополнительных общеразвивающих программ</t>
  </si>
  <si>
    <t>Организация отдыха детей и молодежи</t>
  </si>
  <si>
    <t>Стипендии для одаренных детей и молодежи</t>
  </si>
  <si>
    <t>Доля детей в возрасте от 2 месяцев до 7 лет, обучающихся по программам дошкольного образования, проценты</t>
  </si>
  <si>
    <t xml:space="preserve"> Доля выпускников муниципальных общеобразовательных учреждений, не получивших аттестат о среднем общем образовании, в общей численности выпускников 11-х классов, проценты</t>
  </si>
  <si>
    <t>Доля обучающихся муниципальных образовательных учреждений, вовлеченных в систему духовно-нравственного и гражданско-патриотического воспитания, проценты</t>
  </si>
  <si>
    <t>Доля руководящих и педагогических работников муниципальных образовательных учреждений, принявших участие в мероприятиях, направленных на повышение квалификации в межкурсовой период, проценты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</si>
  <si>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</si>
  <si>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</si>
  <si>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</si>
  <si>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</si>
  <si>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</si>
  <si>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Обеспечение доступности дошкольного образования</t>
  </si>
  <si>
    <t>Обеспечение доступности общего образования</t>
  </si>
  <si>
    <t>Развитие инфраструктуры муниципальных дошкольных образовательных учреждений</t>
  </si>
  <si>
    <t xml:space="preserve">Организация предоставления общедоступного и бесплатного дошкольного образования, присмотра и ухода за детьми, 
обеспечение условий безопасного пребывания воспитанников
</t>
  </si>
  <si>
    <t>Муниципальные образовательные учреждения, реализующие образовательные программы дошкольного образования</t>
  </si>
  <si>
    <t>Комитет по социальной политике, муниципальные учреждения общего и дополнительного образования, муниципальные учреждения отдыха и оздоровления детей и подростков</t>
  </si>
  <si>
    <t>Развитие сети загородных оздоровительных центров (количество объектов), единиц</t>
  </si>
  <si>
    <t>Реализация основных общеобразовательных программ дошкольного образования (среднегодовая численность воспитанников), человек</t>
  </si>
  <si>
    <t>Присмотр и уход за детьми (среднегодовая численность воспитанников), человек</t>
  </si>
  <si>
    <t>Поддержание нормативного состояния имущества и обновление материально-технической базы учреждений дошкольного образования (количество учреждений), единиц</t>
  </si>
  <si>
    <t>Возмещение недополученных доходов частным организациям в связи с оказанием услуги по присмотру и уходу за детьми (численность воспитанников), человек</t>
  </si>
  <si>
    <t>Присмотр и уход за детьми</t>
  </si>
  <si>
    <t>Реализация основных общеобразовательных программ общего образования (среднегодовая численность обучающихся), человек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</si>
  <si>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(среднегодовая численность обучающихся), человек</t>
  </si>
  <si>
    <t>Выплата премий победителям конкурсов профессионального мастерства в области образования (количество получателей), единиц</t>
  </si>
  <si>
    <t>Стипендии для одаренных детей и молодежи (кол-во получателей), человек</t>
  </si>
  <si>
    <t>Региональный проект "Все лучшее детям"</t>
  </si>
  <si>
    <t>Региональный проект "Педагоги и наставники"</t>
  </si>
  <si>
    <t xml:space="preserve">Развитие сети учреждений дошкольного образования </t>
  </si>
  <si>
    <t>Развитие сети общеобразовательных учреждений</t>
  </si>
  <si>
    <t>регионального проекта "Все лучшее детям"</t>
  </si>
  <si>
    <t>Создание условий для воспитания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</t>
  </si>
  <si>
    <t>Комитет по образованию, МБУ «Управление капитального строительства»</t>
  </si>
  <si>
    <t>Развитие системы общедоступного, бесплатного общего образования</t>
  </si>
  <si>
    <t>1</t>
  </si>
  <si>
    <t>0</t>
  </si>
  <si>
    <t>Развитие сети загородных оздоровительных центров</t>
  </si>
  <si>
    <t>6.</t>
  </si>
  <si>
    <t>Поддержание нормативного состояния имущества и обновление материально-технической базы общеобразовательных учреждений (количество учреждений), единиц</t>
  </si>
  <si>
    <t>7.</t>
  </si>
  <si>
    <t>8.</t>
  </si>
  <si>
    <t>9.</t>
  </si>
  <si>
    <t>Осуществление расходов, связанных с созданием, реорганизацией, ликвидацией учреждения, с отсутствием возможности выполнения муниципального задания (количество учреждений), единиц</t>
  </si>
  <si>
    <t>Реализация мероприятий по созданию в общеобразовательных организацияхусловий для получения детьми-инвалидами качественного образования (количество учреждений), единиц</t>
  </si>
  <si>
    <t>Закупка учебников для новых муниципальных общеобразовательных организаций (количество новых мест), единиц</t>
  </si>
  <si>
    <t>Организация и обеспечение бесплатным питанием обучающихся с ограниченными возможностями здоровья, получающих начальное общее образование в муниципальных образовательных организациях (среднегодовая численность обучающихся), человек</t>
  </si>
  <si>
    <t>Стимулирование трудоустройства молодых специалистов в муниципальные общеобразовательные организации</t>
  </si>
  <si>
    <t>10.</t>
  </si>
  <si>
    <t>11.</t>
  </si>
  <si>
    <t>12.</t>
  </si>
  <si>
    <t>Стимулирование трудоустройства молодых специалистов в муниципальные общеобразовательные организации (количество молодых специалистов), человек</t>
  </si>
  <si>
    <t>Стимулирование целевого обучения в рамках соответствующей предметной области для муниципальных общеобразовательных организаций (количество студентов), человек</t>
  </si>
  <si>
    <t xml:space="preserve">Реализация основных общеобразовательных программ общего образования </t>
  </si>
  <si>
    <t xml:space="preserve">Осуществление расходов, связанных с созданием, реорганизацией, ликвидацией учреждения, с отсутствием возможности выполнения муниципального задания </t>
  </si>
  <si>
    <t xml:space="preserve">Поддержание нормативного состояния имущества и обновление материально-технической базы общеобразовательных учреждений </t>
  </si>
  <si>
    <t xml:space="preserve">Реализация мероприятий по созданию в общеобразовательных организацияхусловий для получения детьми-инвалидами качественного образования </t>
  </si>
  <si>
    <t>Закупка учебников для новых муниципальных общеобразовательных организаций</t>
  </si>
  <si>
    <t>регионального проекта "Педагоги и наставники"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</si>
  <si>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(численность обучающихся), человек</t>
  </si>
  <si>
    <t xml:space="preserve">Поддержание нормативного состояния имущества и обновление материально-технической базы загородных оздоровительных центров (количество учреждений), единиц </t>
  </si>
  <si>
    <t>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 (численность обучающихся), человек</t>
  </si>
  <si>
    <t>Обеспечение организации отдыха детей в каникулярное время, включая мероприятия по обеспечению безопасности их жизни и здоровья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</si>
  <si>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</si>
  <si>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</si>
  <si>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Закупка учебников для муниципальных общеобразовательных организаций </t>
  </si>
  <si>
    <t xml:space="preserve">Закупка учебников, допущенных к использованию при реализации программ общего образования для муниципальных общеобразовательных организаций </t>
  </si>
  <si>
    <t xml:space="preserve">Организация и обеспечение бесплатным питанием обучающихся с ограниченными возможностями здоровья, получающих начальное общее образование в муниципальных образовательных организациях </t>
  </si>
  <si>
    <t xml:space="preserve">Организация и обеспечение бесплатным питанием обучающихся с ограниченными возможностями здоровья, получающих основное и среднее общее образование </t>
  </si>
  <si>
    <t xml:space="preserve">Стимулирование целевого обучения в рамках соответствующей предметной области для муниципальных общеобразовательных организаций </t>
  </si>
  <si>
    <t xml:space="preserve">Поддержание нормативного состояния имущества и обновление материально-технической базы загородных оздоровительных центров </t>
  </si>
  <si>
    <t xml:space="preserve">Исполнения муниципального социального заказа на оказание муниципальных услуг в соответствии с социальным сертификатом на реализацию дополнительных общеразвивающих программ для детей (за исключением дополнительных предпрофессиональных программ в области искусств) </t>
  </si>
  <si>
    <t xml:space="preserve"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</t>
  </si>
  <si>
    <t xml:space="preserve">Поддержание нормативного состояния имущества и обновление материально-технической базы учреждений дополнительного образования </t>
  </si>
  <si>
    <t xml:space="preserve">2 730 146 </t>
  </si>
  <si>
    <t>4/3</t>
  </si>
  <si>
    <t>Обеспечение организации отдыха детей в каникулярное время, включая мероприятия по обеспечению безопасности их жизни и здоровья (количество учреждений, в которых проведены ремонтные работы / приобретено оборудование), единиц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</si>
  <si>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</si>
  <si>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4/4</t>
  </si>
  <si>
    <t>3/3</t>
  </si>
  <si>
    <t>Реализация проектов школьного инициативного бюджетирования (количество реализованных проектов), единиц</t>
  </si>
  <si>
    <t xml:space="preserve">Реализация проектов школьного инициативного бюджетирования </t>
  </si>
  <si>
    <t>2</t>
  </si>
  <si>
    <t>Улучшение качества оказания муниципальных услуг общеобразовательными учреждениями (количество объектов), единиц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</si>
  <si>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</si>
  <si>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(количество учреждений), единиц</t>
  </si>
  <si>
    <t xml:space="preserve">Улучшение качества оказания муниципальных услуг общеобразовательными учреждениями </t>
  </si>
  <si>
    <t>Адресное строительство школ в отдельных населенных пунктах с объективно выявленной потребностью инфраструктуры (зданий) школ (количество объектов), единиц</t>
  </si>
  <si>
    <t xml:space="preserve">Адресное строительство школ в отдельных населенных пунктах с объективно выявленной потребностью инфраструктуры (зданий) школ </t>
  </si>
  <si>
    <t>Приложение № 1</t>
  </si>
  <si>
    <t>Приложение № 2</t>
  </si>
  <si>
    <t>Приложение № 3</t>
  </si>
  <si>
    <t>Приложение № 4</t>
  </si>
  <si>
    <t>Комитет городского хозяйства и строительства, заместитель главы администрации, председатель комитета Федосеев М.В.</t>
  </si>
  <si>
    <t>Приложение № 5</t>
  </si>
  <si>
    <t>Приложение № 6</t>
  </si>
  <si>
    <t>13.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</si>
  <si>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области, (количество учреждений), единиц</t>
  </si>
  <si>
    <t>Приложение № 7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</si>
  <si>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</si>
  <si>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Формирование и развитие кадрового потенциала сферы образования, выявление, поощрение и распространение лучшего педагогического опыта, создание условий для воспитания гармонично развитой и социально ответственной личности, поддержка и развитие способностей и талантов у детей и молодежи</t>
  </si>
  <si>
    <t>Приложение № 8</t>
  </si>
  <si>
    <t xml:space="preserve">Комитет по образованию, председатель комитета Петухова Т.М., </t>
  </si>
  <si>
    <t>Проведение мероприятий по выявлению и поддержке лиц, проявивших выдающиеся способности в сфере образования (количество мероприятий), единиц</t>
  </si>
  <si>
    <t>Обеспечение питанием и страхованием жизни и здоровья детей в возрасте от 6 до 18 лет в муниципальных лагерях с дневным пребыванием (численность детей), человек</t>
  </si>
  <si>
    <t>«Выявление и поддержка лиц, проявивших выдающиеся способности в сфере образования»</t>
  </si>
  <si>
    <t>Комитет по социальной политике, комитет по финансам, МКУ ЦОРП КпО</t>
  </si>
  <si>
    <t xml:space="preserve">Проведение мероприятий по выявлению и поддержке лиц, проявивших выдающиеся способности в сфере образования </t>
  </si>
  <si>
    <t xml:space="preserve">Выплата премий победителям конкурсов профессионального мастерства в области образования </t>
  </si>
  <si>
    <t xml:space="preserve">Оснащение предметных кабинетов общеобразовательных организаций средствами обучения и воспитания </t>
  </si>
  <si>
    <t>оснащение средствами обучения и воспиания муниципальных общеобразовательных учреждений для улучшения качества учебного процесса и повышения эффективности образовательной среды</t>
  </si>
  <si>
    <t>Муниципальные  общеобразовательные учреждения городского округа "Город Калининград"</t>
  </si>
  <si>
    <t>Выявление и поддержка лиц, проявивших выдающиеся способности в сфере образования</t>
  </si>
  <si>
    <t>1.Создание новых мест в организациях дошкольного образования</t>
  </si>
  <si>
    <t>2.Создание новых мест в общеобразовательных организациях</t>
  </si>
  <si>
    <t>3.Создание современных условий и обеспечение безопасности учащихся</t>
  </si>
  <si>
    <t>4.Региональный проект "Все лучшее детям"</t>
  </si>
  <si>
    <t>5.Дошкольное образование</t>
  </si>
  <si>
    <t>6.Общее образование</t>
  </si>
  <si>
    <t>7.Дополнительное образование и отдых детей</t>
  </si>
  <si>
    <t>8.Выявление и поддержка лиц, проявивших выдающиеся способности в сфере образования</t>
  </si>
  <si>
    <t>9.Региональный проект "Все лучшее детям"</t>
  </si>
  <si>
    <t>10.Региональный проект "Педагоги и наставники"</t>
  </si>
  <si>
    <t>Региональный проект  "Все лучшее детям"</t>
  </si>
  <si>
    <t>(кол-во объектов), единиц</t>
  </si>
  <si>
    <t>(мероприятий в рамках предпроектных и проектных работ), единиц</t>
  </si>
  <si>
    <t>4</t>
  </si>
  <si>
    <t>5</t>
  </si>
  <si>
    <t>(количество объектов), единиц</t>
  </si>
  <si>
    <t xml:space="preserve">Развитие инфраструктуры муниципальных дошкольных образовательных учреждений </t>
  </si>
  <si>
    <t xml:space="preserve">Организация предоставления общедоступного и бесплатного начального общего, основного общего, среднего общего образования, обеспечение условий безопасного пребывания обучающихся в муниципальных общербразовательных учреждениях
</t>
  </si>
  <si>
    <t>Создание новых мест в общеобразовательных организациях в связи с ростом числа обучающихся, вызванным демографическим фактором (количество объектов), единиц</t>
  </si>
  <si>
    <t>Реализация мероприятий по модернизации школьных систем образования, предусматривающих капитальный ремонт и оборудование зданий общеобразовательных организаций (количество объектов), единиц</t>
  </si>
  <si>
    <t>Реализация мероприятий по модернизации школьных систем образования, предусматривающих капитальный ремонт и оборудование зданий общеобразовательных организаций</t>
  </si>
  <si>
    <t>Обеспечение бесплатным горячим питанием обучающихся, получающих начальное общее образование в государственных и муниципальных образовательных организациях (среднегодовое количество обучающихся), человек</t>
  </si>
  <si>
    <t>Обеспечение бесплатным горячим питанием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</si>
  <si>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(среднегодовое количество выплат), единиц</t>
  </si>
  <si>
    <t>Реализация мероприятий по обеспечению деятельности советников директора по воспитанию и взаимодействию с детскими общественными объединениями в государственных и  общеобразовательных организациях (количество учреждений), единиц</t>
  </si>
  <si>
    <t>Оснащение общеобразовательных организаций средствами обучения и воспитания для реализации учебных предметов (количество учреждений), единиц</t>
  </si>
  <si>
    <t xml:space="preserve">УТВЕРЖДЕНО
приказом комитета по образованию
администрации городского округа 
«Город Калининград»
от ________ 2025 г. № ПД-КпО-____
</t>
  </si>
  <si>
    <t xml:space="preserve">к Паспорту </t>
  </si>
  <si>
    <t>к Паспорту</t>
  </si>
  <si>
    <t>Закупка учебников для муниципальных общеобразовательных организаций (количество учреждений), единиц</t>
  </si>
  <si>
    <t>Закупка учебников, допущенных к использованию при реализации программ общего образования для муниципальных общеобразовательных организаций (количество обучающихся), человек</t>
  </si>
  <si>
    <t>Приложение № 9</t>
  </si>
  <si>
    <t xml:space="preserve">
Мероприятия (результаты) структурных элементов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</si>
</sst>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4"/>
      <color rgb="FF000000"/>
      <name val="LiberationSerif"/>
    </font>
    <font>
      <sz val="10"/>
      <color rgb="FF000000"/>
      <name val="LiberationSerif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right" wrapText="1"/>
    </xf>
    <xf numFmtId="3" fontId="1" fillId="0" borderId="0" xfId="0" applyNumberFormat="1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0" fillId="0" borderId="0" xfId="0" applyNumberFormat="1"/>
    <xf numFmtId="0" fontId="1" fillId="0" borderId="6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" fontId="5" fillId="0" borderId="0" xfId="0" applyNumberFormat="1" applyFont="1" applyFill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view="pageBreakPreview" zoomScale="130" zoomScaleNormal="115" zoomScaleSheetLayoutView="130" workbookViewId="0">
      <selection activeCell="J4" sqref="J4"/>
    </sheetView>
  </sheetViews>
  <sheetFormatPr defaultRowHeight="15.75"/>
  <cols>
    <col min="1" max="1" width="28.875" customWidth="1"/>
    <col min="2" max="2" width="13.75" customWidth="1"/>
    <col min="3" max="3" width="34.5" customWidth="1"/>
    <col min="4" max="4" width="9.125" bestFit="1" customWidth="1"/>
    <col min="6" max="6" width="12" customWidth="1"/>
    <col min="7" max="7" width="13" customWidth="1"/>
    <col min="8" max="8" width="12.125" customWidth="1"/>
    <col min="9" max="9" width="14" customWidth="1"/>
    <col min="10" max="11" width="9" customWidth="1"/>
  </cols>
  <sheetData>
    <row r="1" spans="1:11">
      <c r="G1" t="s">
        <v>28</v>
      </c>
    </row>
    <row r="3" spans="1:11">
      <c r="G3" s="114" t="s">
        <v>215</v>
      </c>
      <c r="H3" s="113"/>
      <c r="I3" s="113"/>
    </row>
    <row r="4" spans="1:11">
      <c r="G4" s="113"/>
      <c r="H4" s="113"/>
      <c r="I4" s="113"/>
    </row>
    <row r="5" spans="1:11">
      <c r="G5" s="113"/>
      <c r="H5" s="113"/>
      <c r="I5" s="113"/>
    </row>
    <row r="6" spans="1:11">
      <c r="G6" s="113"/>
      <c r="H6" s="113"/>
      <c r="I6" s="113"/>
    </row>
    <row r="7" spans="1:11">
      <c r="G7" s="113"/>
      <c r="H7" s="113"/>
      <c r="I7" s="113"/>
    </row>
    <row r="9" spans="1:11">
      <c r="A9" s="8" t="s">
        <v>26</v>
      </c>
      <c r="B9" s="8"/>
      <c r="C9" s="8"/>
      <c r="D9" s="8"/>
      <c r="E9" s="8"/>
      <c r="F9" s="8"/>
      <c r="G9" s="8"/>
      <c r="H9" s="8"/>
      <c r="I9" s="8"/>
    </row>
    <row r="10" spans="1:11">
      <c r="A10" s="8" t="s">
        <v>27</v>
      </c>
      <c r="B10" s="8"/>
      <c r="C10" s="8"/>
      <c r="D10" s="8"/>
      <c r="E10" s="8"/>
      <c r="F10" s="8"/>
      <c r="G10" s="8"/>
      <c r="H10" s="8"/>
      <c r="I10" s="8"/>
    </row>
    <row r="11" spans="1:11" ht="18.75">
      <c r="A11" s="8" t="s">
        <v>46</v>
      </c>
      <c r="B11" s="8"/>
      <c r="C11" s="8"/>
      <c r="D11" s="8"/>
      <c r="E11" s="8"/>
      <c r="F11" s="8"/>
      <c r="G11" s="8"/>
      <c r="H11" s="8"/>
      <c r="I11" s="8"/>
      <c r="K11" s="112"/>
    </row>
    <row r="12" spans="1:11" ht="18.75">
      <c r="K12" s="112"/>
    </row>
    <row r="13" spans="1:11" ht="18.75">
      <c r="A13" s="53" t="s">
        <v>0</v>
      </c>
      <c r="B13" s="71" t="s">
        <v>1</v>
      </c>
      <c r="C13" s="72"/>
      <c r="D13" s="72"/>
      <c r="E13" s="72"/>
      <c r="F13" s="72"/>
      <c r="G13" s="72"/>
      <c r="H13" s="72"/>
      <c r="I13" s="73"/>
      <c r="K13" s="112"/>
    </row>
    <row r="14" spans="1:11" ht="30" customHeight="1">
      <c r="A14" s="5" t="s">
        <v>2</v>
      </c>
      <c r="B14" s="74" t="s">
        <v>47</v>
      </c>
      <c r="C14" s="75"/>
      <c r="D14" s="75"/>
      <c r="E14" s="75"/>
      <c r="F14" s="75"/>
      <c r="G14" s="75"/>
      <c r="H14" s="75"/>
      <c r="I14" s="76"/>
      <c r="K14" s="112"/>
    </row>
    <row r="15" spans="1:11" ht="18.75">
      <c r="A15" s="53" t="s">
        <v>3</v>
      </c>
      <c r="B15" s="74" t="s">
        <v>48</v>
      </c>
      <c r="C15" s="75"/>
      <c r="D15" s="75"/>
      <c r="E15" s="75"/>
      <c r="F15" s="75"/>
      <c r="G15" s="75"/>
      <c r="H15" s="75"/>
      <c r="I15" s="76"/>
      <c r="K15" s="112"/>
    </row>
    <row r="16" spans="1:11" ht="15" customHeight="1">
      <c r="A16" s="85"/>
      <c r="B16" s="77" t="s">
        <v>189</v>
      </c>
      <c r="C16" s="78"/>
      <c r="D16" s="78"/>
      <c r="E16" s="78"/>
      <c r="F16" s="78"/>
      <c r="G16" s="78"/>
      <c r="H16" s="78"/>
      <c r="I16" s="79"/>
    </row>
    <row r="17" spans="1:9" ht="17.25" customHeight="1">
      <c r="A17" s="85"/>
      <c r="B17" s="77" t="s">
        <v>190</v>
      </c>
      <c r="C17" s="78"/>
      <c r="D17" s="78"/>
      <c r="E17" s="78"/>
      <c r="F17" s="78"/>
      <c r="G17" s="78"/>
      <c r="H17" s="78"/>
      <c r="I17" s="79"/>
    </row>
    <row r="18" spans="1:9" ht="16.5" customHeight="1">
      <c r="A18" s="85"/>
      <c r="B18" s="77" t="s">
        <v>191</v>
      </c>
      <c r="C18" s="78"/>
      <c r="D18" s="78"/>
      <c r="E18" s="78"/>
      <c r="F18" s="78"/>
      <c r="G18" s="78"/>
      <c r="H18" s="78"/>
      <c r="I18" s="79"/>
    </row>
    <row r="19" spans="1:9" ht="17.25" customHeight="1">
      <c r="A19" s="85"/>
      <c r="B19" s="77" t="s">
        <v>192</v>
      </c>
      <c r="C19" s="78"/>
      <c r="D19" s="78"/>
      <c r="E19" s="78"/>
      <c r="F19" s="78"/>
      <c r="G19" s="78"/>
      <c r="H19" s="78"/>
      <c r="I19" s="79"/>
    </row>
    <row r="20" spans="1:9" ht="17.25" customHeight="1">
      <c r="A20" s="85"/>
      <c r="B20" s="77" t="s">
        <v>193</v>
      </c>
      <c r="C20" s="78"/>
      <c r="D20" s="78"/>
      <c r="E20" s="78"/>
      <c r="F20" s="78"/>
      <c r="G20" s="78"/>
      <c r="H20" s="78"/>
      <c r="I20" s="79"/>
    </row>
    <row r="21" spans="1:9" ht="14.25" customHeight="1">
      <c r="A21" s="85"/>
      <c r="B21" s="77" t="s">
        <v>194</v>
      </c>
      <c r="C21" s="78"/>
      <c r="D21" s="78"/>
      <c r="E21" s="78"/>
      <c r="F21" s="78"/>
      <c r="G21" s="78"/>
      <c r="H21" s="78"/>
      <c r="I21" s="79"/>
    </row>
    <row r="22" spans="1:9" ht="15.75" customHeight="1">
      <c r="A22" s="85"/>
      <c r="B22" s="77" t="s">
        <v>195</v>
      </c>
      <c r="C22" s="78"/>
      <c r="D22" s="78"/>
      <c r="E22" s="78"/>
      <c r="F22" s="78"/>
      <c r="G22" s="78"/>
      <c r="H22" s="78"/>
      <c r="I22" s="79"/>
    </row>
    <row r="23" spans="1:9" ht="18" customHeight="1">
      <c r="A23" s="85"/>
      <c r="B23" s="77" t="s">
        <v>196</v>
      </c>
      <c r="C23" s="78"/>
      <c r="D23" s="78"/>
      <c r="E23" s="78"/>
      <c r="F23" s="78"/>
      <c r="G23" s="78"/>
      <c r="H23" s="78"/>
      <c r="I23" s="79"/>
    </row>
    <row r="24" spans="1:9" ht="17.25" customHeight="1">
      <c r="A24" s="85"/>
      <c r="B24" s="77" t="s">
        <v>197</v>
      </c>
      <c r="C24" s="78"/>
      <c r="D24" s="78"/>
      <c r="E24" s="78"/>
      <c r="F24" s="78"/>
      <c r="G24" s="78"/>
      <c r="H24" s="78"/>
      <c r="I24" s="79"/>
    </row>
    <row r="25" spans="1:9" ht="18.75" customHeight="1">
      <c r="A25" s="85"/>
      <c r="B25" s="77" t="s">
        <v>198</v>
      </c>
      <c r="C25" s="78"/>
      <c r="D25" s="78"/>
      <c r="E25" s="78"/>
      <c r="F25" s="78"/>
      <c r="G25" s="78"/>
      <c r="H25" s="78"/>
      <c r="I25" s="79"/>
    </row>
    <row r="26" spans="1:9" ht="45">
      <c r="A26" s="5" t="s">
        <v>4</v>
      </c>
      <c r="B26" s="74" t="s">
        <v>49</v>
      </c>
      <c r="C26" s="75"/>
      <c r="D26" s="75"/>
      <c r="E26" s="75"/>
      <c r="F26" s="75"/>
      <c r="G26" s="75"/>
      <c r="H26" s="75"/>
      <c r="I26" s="76"/>
    </row>
    <row r="27" spans="1:9">
      <c r="A27" s="82" t="s">
        <v>5</v>
      </c>
      <c r="B27" s="86" t="s">
        <v>6</v>
      </c>
      <c r="C27" s="80" t="s">
        <v>7</v>
      </c>
      <c r="D27" s="82" t="s">
        <v>8</v>
      </c>
      <c r="E27" s="71" t="s">
        <v>9</v>
      </c>
      <c r="F27" s="72"/>
      <c r="G27" s="72"/>
      <c r="H27" s="72"/>
      <c r="I27" s="73"/>
    </row>
    <row r="28" spans="1:9" ht="30">
      <c r="A28" s="84"/>
      <c r="B28" s="87"/>
      <c r="C28" s="81"/>
      <c r="D28" s="83"/>
      <c r="E28" s="56" t="s">
        <v>10</v>
      </c>
      <c r="F28" s="56">
        <v>2025</v>
      </c>
      <c r="G28" s="56">
        <v>2026</v>
      </c>
      <c r="H28" s="56">
        <v>2027</v>
      </c>
      <c r="I28" s="52" t="s">
        <v>11</v>
      </c>
    </row>
    <row r="29" spans="1:9" ht="43.15" customHeight="1">
      <c r="A29" s="84"/>
      <c r="B29" s="52" t="s">
        <v>12</v>
      </c>
      <c r="C29" s="77" t="s">
        <v>50</v>
      </c>
      <c r="D29" s="78"/>
      <c r="E29" s="78"/>
      <c r="F29" s="78"/>
      <c r="G29" s="78"/>
      <c r="H29" s="78"/>
      <c r="I29" s="79"/>
    </row>
    <row r="30" spans="1:9" ht="61.5" customHeight="1">
      <c r="A30" s="84"/>
      <c r="B30" s="52" t="s">
        <v>13</v>
      </c>
      <c r="C30" s="5" t="s">
        <v>78</v>
      </c>
      <c r="D30" s="55">
        <v>86.5</v>
      </c>
      <c r="E30" s="56" t="s">
        <v>19</v>
      </c>
      <c r="F30" s="56">
        <v>83.2</v>
      </c>
      <c r="G30" s="56">
        <v>84.2</v>
      </c>
      <c r="H30" s="56">
        <v>85.2</v>
      </c>
      <c r="I30" s="56">
        <v>95</v>
      </c>
    </row>
    <row r="31" spans="1:9" ht="74.25" customHeight="1">
      <c r="A31" s="84"/>
      <c r="B31" s="52" t="s">
        <v>14</v>
      </c>
      <c r="C31" s="5" t="s">
        <v>79</v>
      </c>
      <c r="D31" s="55">
        <v>0.2</v>
      </c>
      <c r="E31" s="56" t="s">
        <v>19</v>
      </c>
      <c r="F31" s="56">
        <v>1</v>
      </c>
      <c r="G31" s="56">
        <v>1</v>
      </c>
      <c r="H31" s="56">
        <v>1</v>
      </c>
      <c r="I31" s="56">
        <v>0.6</v>
      </c>
    </row>
    <row r="32" spans="1:9" ht="79.5" customHeight="1">
      <c r="A32" s="84"/>
      <c r="B32" s="52" t="s">
        <v>15</v>
      </c>
      <c r="C32" s="5" t="s">
        <v>80</v>
      </c>
      <c r="D32" s="55">
        <v>57</v>
      </c>
      <c r="E32" s="56" t="s">
        <v>19</v>
      </c>
      <c r="F32" s="56">
        <v>65</v>
      </c>
      <c r="G32" s="56">
        <v>66</v>
      </c>
      <c r="H32" s="56">
        <v>67</v>
      </c>
      <c r="I32" s="56">
        <v>75</v>
      </c>
    </row>
    <row r="33" spans="1:9" ht="91.5" customHeight="1">
      <c r="A33" s="84"/>
      <c r="B33" s="52" t="s">
        <v>16</v>
      </c>
      <c r="C33" s="5" t="s">
        <v>81</v>
      </c>
      <c r="D33" s="55">
        <v>63.4</v>
      </c>
      <c r="E33" s="56" t="s">
        <v>19</v>
      </c>
      <c r="F33" s="56">
        <v>53</v>
      </c>
      <c r="G33" s="56">
        <v>53.5</v>
      </c>
      <c r="H33" s="56">
        <v>53.7</v>
      </c>
      <c r="I33" s="56">
        <v>57</v>
      </c>
    </row>
    <row r="34" spans="1:9" ht="93" customHeight="1">
      <c r="A34" s="84"/>
      <c r="B34" s="52" t="s">
        <v>17</v>
      </c>
      <c r="C34" s="5" t="s">
        <v>82</v>
      </c>
      <c r="D34" s="55">
        <v>87.7</v>
      </c>
      <c r="E34" s="56" t="s">
        <v>19</v>
      </c>
      <c r="F34" s="56">
        <v>91.1</v>
      </c>
      <c r="G34" s="56">
        <v>91.3</v>
      </c>
      <c r="H34" s="56">
        <v>91.5</v>
      </c>
      <c r="I34" s="56">
        <v>92</v>
      </c>
    </row>
    <row r="35" spans="1:9" ht="91.5" customHeight="1">
      <c r="A35" s="84"/>
      <c r="B35" s="52" t="s">
        <v>18</v>
      </c>
      <c r="C35" s="5" t="s">
        <v>83</v>
      </c>
      <c r="D35" s="55">
        <v>22.1</v>
      </c>
      <c r="E35" s="56" t="s">
        <v>19</v>
      </c>
      <c r="F35" s="56">
        <v>21.7</v>
      </c>
      <c r="G35" s="56">
        <v>21.5</v>
      </c>
      <c r="H35" s="56">
        <v>21.3</v>
      </c>
      <c r="I35" s="56">
        <v>21</v>
      </c>
    </row>
    <row r="36" spans="1:9" ht="108" customHeight="1">
      <c r="A36" s="84"/>
      <c r="B36" s="52" t="s">
        <v>51</v>
      </c>
      <c r="C36" s="5" t="s">
        <v>84</v>
      </c>
      <c r="D36" s="55">
        <v>19.2</v>
      </c>
      <c r="E36" s="56" t="s">
        <v>19</v>
      </c>
      <c r="F36" s="56">
        <v>19.7</v>
      </c>
      <c r="G36" s="56">
        <v>18.399999999999999</v>
      </c>
      <c r="H36" s="56">
        <v>18</v>
      </c>
      <c r="I36" s="56">
        <v>0</v>
      </c>
    </row>
    <row r="37" spans="1:9" ht="95.25" customHeight="1">
      <c r="A37" s="84"/>
      <c r="B37" s="52" t="s">
        <v>52</v>
      </c>
      <c r="C37" s="5" t="s">
        <v>85</v>
      </c>
      <c r="D37" s="55">
        <v>6.7</v>
      </c>
      <c r="E37" s="56" t="s">
        <v>19</v>
      </c>
      <c r="F37" s="56">
        <v>13.4</v>
      </c>
      <c r="G37" s="56">
        <v>13.4</v>
      </c>
      <c r="H37" s="56">
        <v>13</v>
      </c>
      <c r="I37" s="56">
        <v>0</v>
      </c>
    </row>
    <row r="38" spans="1:9" ht="94.5" customHeight="1">
      <c r="A38" s="84"/>
      <c r="B38" s="52" t="s">
        <v>53</v>
      </c>
      <c r="C38" s="5" t="s">
        <v>86</v>
      </c>
      <c r="D38" s="55">
        <v>27.1</v>
      </c>
      <c r="E38" s="56" t="s">
        <v>19</v>
      </c>
      <c r="F38" s="56">
        <v>26.7</v>
      </c>
      <c r="G38" s="56">
        <v>26.5</v>
      </c>
      <c r="H38" s="56">
        <v>26.3</v>
      </c>
      <c r="I38" s="56">
        <v>25</v>
      </c>
    </row>
    <row r="39" spans="1:9" ht="106.5" customHeight="1">
      <c r="A39" s="83"/>
      <c r="B39" s="52" t="s">
        <v>54</v>
      </c>
      <c r="C39" s="5" t="s">
        <v>153</v>
      </c>
      <c r="D39" s="55">
        <v>83.5</v>
      </c>
      <c r="E39" s="56" t="s">
        <v>19</v>
      </c>
      <c r="F39" s="56">
        <v>94</v>
      </c>
      <c r="G39" s="56">
        <v>94</v>
      </c>
      <c r="H39" s="56">
        <v>94</v>
      </c>
      <c r="I39" s="56">
        <v>94</v>
      </c>
    </row>
    <row r="40" spans="1:9" ht="30">
      <c r="A40" s="82" t="s">
        <v>20</v>
      </c>
      <c r="B40" s="82" t="s">
        <v>21</v>
      </c>
      <c r="C40" s="82" t="s">
        <v>22</v>
      </c>
      <c r="D40" s="82" t="s">
        <v>23</v>
      </c>
      <c r="E40" s="57" t="s">
        <v>24</v>
      </c>
      <c r="F40" s="57"/>
      <c r="G40" s="57"/>
      <c r="H40" s="57"/>
      <c r="I40" s="57"/>
    </row>
    <row r="41" spans="1:9">
      <c r="A41" s="84"/>
      <c r="B41" s="83"/>
      <c r="C41" s="83"/>
      <c r="D41" s="83"/>
      <c r="E41" s="54" t="s">
        <v>10</v>
      </c>
      <c r="F41" s="54">
        <v>2025</v>
      </c>
      <c r="G41" s="54">
        <v>2026</v>
      </c>
      <c r="H41" s="54">
        <v>2027</v>
      </c>
      <c r="I41" s="52" t="s">
        <v>25</v>
      </c>
    </row>
    <row r="42" spans="1:9">
      <c r="A42" s="84"/>
      <c r="B42" s="54"/>
      <c r="C42" s="62" t="s">
        <v>25</v>
      </c>
      <c r="D42" s="58" t="s">
        <v>19</v>
      </c>
      <c r="E42" s="58" t="s">
        <v>19</v>
      </c>
      <c r="F42" s="58">
        <f>SUM(F43:F52)</f>
        <v>12542895.279999996</v>
      </c>
      <c r="G42" s="58">
        <f t="shared" ref="G42:H42" si="0">SUM(G43:G52)</f>
        <v>13851612.629999999</v>
      </c>
      <c r="H42" s="58">
        <f t="shared" si="0"/>
        <v>14299509.27</v>
      </c>
      <c r="I42" s="59">
        <f>SUM(F42:H42)</f>
        <v>40694017.179999992</v>
      </c>
    </row>
    <row r="43" spans="1:9" ht="33.75" customHeight="1">
      <c r="A43" s="84"/>
      <c r="B43" s="56">
        <v>1</v>
      </c>
      <c r="C43" s="62" t="s">
        <v>55</v>
      </c>
      <c r="D43" s="58" t="s">
        <v>19</v>
      </c>
      <c r="E43" s="58" t="s">
        <v>19</v>
      </c>
      <c r="F43" s="58">
        <f>'Паспорт Проект мер 1'!F19</f>
        <v>12355.58</v>
      </c>
      <c r="G43" s="58">
        <f>'Паспорт Проект мер 1'!G19</f>
        <v>317149.53000000003</v>
      </c>
      <c r="H43" s="58">
        <f>'Паспорт Проект мер 1'!H19</f>
        <v>391393.6</v>
      </c>
      <c r="I43" s="59">
        <f>F43+G43+H43</f>
        <v>720898.71</v>
      </c>
    </row>
    <row r="44" spans="1:9" ht="32.25" customHeight="1">
      <c r="A44" s="84"/>
      <c r="B44" s="56">
        <v>2</v>
      </c>
      <c r="C44" s="62" t="s">
        <v>56</v>
      </c>
      <c r="D44" s="58" t="s">
        <v>19</v>
      </c>
      <c r="E44" s="58" t="s">
        <v>19</v>
      </c>
      <c r="F44" s="60">
        <f>'Паспорт Проект мер 2'!F17</f>
        <v>27558.44</v>
      </c>
      <c r="G44" s="60">
        <f>'Паспорт Проект мер 2'!G17</f>
        <v>0</v>
      </c>
      <c r="H44" s="60">
        <f>'Паспорт Проект мер 2'!H17</f>
        <v>0</v>
      </c>
      <c r="I44" s="61">
        <f t="shared" ref="I44:I49" si="1">F44+G44+H44</f>
        <v>27558.44</v>
      </c>
    </row>
    <row r="45" spans="1:9" ht="30">
      <c r="A45" s="84"/>
      <c r="B45" s="56">
        <v>3</v>
      </c>
      <c r="C45" s="62" t="s">
        <v>57</v>
      </c>
      <c r="D45" s="58" t="s">
        <v>19</v>
      </c>
      <c r="E45" s="58" t="s">
        <v>19</v>
      </c>
      <c r="F45" s="60">
        <f>'Паспорт Проект мер 3'!F22</f>
        <v>212694.56</v>
      </c>
      <c r="G45" s="60">
        <f>'Паспорт Проект мер 3'!G22</f>
        <v>12169.93</v>
      </c>
      <c r="H45" s="60">
        <f>'Паспорт Проект мер 3'!H22</f>
        <v>101308.6</v>
      </c>
      <c r="I45" s="61">
        <f>F45+G45+H45</f>
        <v>326173.08999999997</v>
      </c>
    </row>
    <row r="46" spans="1:9" ht="24.75" customHeight="1">
      <c r="A46" s="84"/>
      <c r="B46" s="56">
        <v>4</v>
      </c>
      <c r="C46" s="62" t="s">
        <v>199</v>
      </c>
      <c r="D46" s="58" t="s">
        <v>19</v>
      </c>
      <c r="E46" s="58" t="s">
        <v>19</v>
      </c>
      <c r="F46" s="60">
        <f>'Паспорт рег проекта, проект мер'!F18</f>
        <v>934106.66</v>
      </c>
      <c r="G46" s="60">
        <f>'Паспорт рег проекта, проект мер'!G18</f>
        <v>1750207.94</v>
      </c>
      <c r="H46" s="60">
        <f>'Паспорт рег проекта, проект мер'!H18</f>
        <v>1718253.17</v>
      </c>
      <c r="I46" s="61">
        <f t="shared" si="1"/>
        <v>4402567.7699999996</v>
      </c>
    </row>
    <row r="47" spans="1:9">
      <c r="A47" s="84"/>
      <c r="B47" s="56">
        <v>5</v>
      </c>
      <c r="C47" s="62" t="s">
        <v>58</v>
      </c>
      <c r="D47" s="58" t="s">
        <v>19</v>
      </c>
      <c r="E47" s="58" t="s">
        <v>19</v>
      </c>
      <c r="F47" s="60">
        <f>'Паспорт Процессн мер 4'!F21</f>
        <v>4435726.5199999996</v>
      </c>
      <c r="G47" s="60">
        <f>'Паспорт Процессн мер 4'!G21</f>
        <v>4650169.1900000004</v>
      </c>
      <c r="H47" s="60">
        <f>'Паспорт Процессн мер 4'!H21</f>
        <v>4820677.17</v>
      </c>
      <c r="I47" s="61">
        <f t="shared" si="1"/>
        <v>13906572.880000001</v>
      </c>
    </row>
    <row r="48" spans="1:9">
      <c r="A48" s="84"/>
      <c r="B48" s="56">
        <v>6</v>
      </c>
      <c r="C48" s="62" t="s">
        <v>59</v>
      </c>
      <c r="D48" s="58" t="s">
        <v>19</v>
      </c>
      <c r="E48" s="58" t="s">
        <v>19</v>
      </c>
      <c r="F48" s="60">
        <f>'Паспорт Процессн мер 5'!F29</f>
        <v>5992226.4999999991</v>
      </c>
      <c r="G48" s="60">
        <f>'Паспорт Процессн мер 5'!G29</f>
        <v>6200800.0999999996</v>
      </c>
      <c r="H48" s="60">
        <f>'Паспорт Процессн мер 5'!H29</f>
        <v>6541931.1499999994</v>
      </c>
      <c r="I48" s="61">
        <f t="shared" si="1"/>
        <v>18734957.749999996</v>
      </c>
    </row>
    <row r="49" spans="1:9" ht="30">
      <c r="A49" s="84"/>
      <c r="B49" s="56">
        <v>7</v>
      </c>
      <c r="C49" s="62" t="s">
        <v>60</v>
      </c>
      <c r="D49" s="58" t="s">
        <v>19</v>
      </c>
      <c r="E49" s="58" t="s">
        <v>19</v>
      </c>
      <c r="F49" s="60">
        <f>'Паспорт Процессн мер 6'!F24</f>
        <v>675455.19</v>
      </c>
      <c r="G49" s="60">
        <f>'Паспорт Процессн мер 6'!G24</f>
        <v>677558.91</v>
      </c>
      <c r="H49" s="60">
        <f>'Паспорт Процессн мер 6'!H24</f>
        <v>684147.8</v>
      </c>
      <c r="I49" s="61">
        <f t="shared" si="1"/>
        <v>2037161.9000000001</v>
      </c>
    </row>
    <row r="50" spans="1:9" ht="46.5" customHeight="1">
      <c r="A50" s="84"/>
      <c r="B50" s="56">
        <v>8</v>
      </c>
      <c r="C50" s="62" t="s">
        <v>188</v>
      </c>
      <c r="D50" s="58" t="s">
        <v>19</v>
      </c>
      <c r="E50" s="58" t="s">
        <v>19</v>
      </c>
      <c r="F50" s="60">
        <f>'Паспорт Процессн мер 7'!F22</f>
        <v>26958</v>
      </c>
      <c r="G50" s="60">
        <f>'Паспорт Процессн мер 7'!G22</f>
        <v>26958</v>
      </c>
      <c r="H50" s="60">
        <f>'Паспорт Процессн мер 7'!H22</f>
        <v>26958</v>
      </c>
      <c r="I50" s="61">
        <v>26958</v>
      </c>
    </row>
    <row r="51" spans="1:9" ht="21.75" customHeight="1">
      <c r="A51" s="84"/>
      <c r="B51" s="56">
        <v>9</v>
      </c>
      <c r="C51" s="62" t="s">
        <v>103</v>
      </c>
      <c r="D51" s="58" t="s">
        <v>19</v>
      </c>
      <c r="E51" s="58" t="s">
        <v>19</v>
      </c>
      <c r="F51" s="60">
        <f>'Паспорт рег. проекта, проц мер1'!F16</f>
        <v>15506.29</v>
      </c>
      <c r="G51" s="60">
        <f>'Паспорт рег. проекта, проц мер1'!G16</f>
        <v>0</v>
      </c>
      <c r="H51" s="60">
        <f>'Паспорт рег. проекта, проц мер1'!H16</f>
        <v>0</v>
      </c>
      <c r="I51" s="61">
        <f>F51+G51+H51</f>
        <v>15506.29</v>
      </c>
    </row>
    <row r="52" spans="1:9" ht="30">
      <c r="A52" s="83"/>
      <c r="B52" s="56">
        <v>10</v>
      </c>
      <c r="C52" s="62" t="s">
        <v>104</v>
      </c>
      <c r="D52" s="58" t="s">
        <v>19</v>
      </c>
      <c r="E52" s="58" t="s">
        <v>19</v>
      </c>
      <c r="F52" s="58">
        <f>'Паспорт рег. проекта, проц мер2'!F17</f>
        <v>210307.54</v>
      </c>
      <c r="G52" s="58">
        <f>'Паспорт рег. проекта, проц мер2'!G17</f>
        <v>216599.03</v>
      </c>
      <c r="H52" s="58">
        <f>'Паспорт рег. проекта, проц мер2'!H17</f>
        <v>14839.78</v>
      </c>
      <c r="I52" s="59">
        <f t="shared" ref="I52" si="2">F52+G52+H52</f>
        <v>441746.35000000003</v>
      </c>
    </row>
  </sheetData>
  <mergeCells count="26">
    <mergeCell ref="G3:I7"/>
    <mergeCell ref="B40:B41"/>
    <mergeCell ref="C40:C41"/>
    <mergeCell ref="D40:D41"/>
    <mergeCell ref="A40:A52"/>
    <mergeCell ref="B18:I18"/>
    <mergeCell ref="B19:I19"/>
    <mergeCell ref="B20:I20"/>
    <mergeCell ref="B23:I23"/>
    <mergeCell ref="A16:A25"/>
    <mergeCell ref="B26:I26"/>
    <mergeCell ref="C29:I29"/>
    <mergeCell ref="B22:I22"/>
    <mergeCell ref="B24:I24"/>
    <mergeCell ref="B25:I25"/>
    <mergeCell ref="A27:A39"/>
    <mergeCell ref="B27:B28"/>
    <mergeCell ref="B13:I13"/>
    <mergeCell ref="B14:I14"/>
    <mergeCell ref="B15:I15"/>
    <mergeCell ref="B16:I16"/>
    <mergeCell ref="C27:C28"/>
    <mergeCell ref="D27:D28"/>
    <mergeCell ref="B17:I17"/>
    <mergeCell ref="B21:I21"/>
    <mergeCell ref="E27:I27"/>
  </mergeCells>
  <printOptions horizontalCentered="1"/>
  <pageMargins left="0.25" right="0.25" top="0.75" bottom="0.75" header="0.3" footer="0.3"/>
  <pageSetup paperSize="9" scale="91" fitToHeight="0" orientation="landscape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7"/>
  <sheetViews>
    <sheetView zoomScale="130" zoomScaleNormal="130" zoomScaleSheetLayoutView="130" workbookViewId="0">
      <selection activeCell="H1" sqref="H1:H2"/>
    </sheetView>
  </sheetViews>
  <sheetFormatPr defaultRowHeight="15.75"/>
  <cols>
    <col min="1" max="1" width="28.875" customWidth="1"/>
    <col min="2" max="2" width="4.75" customWidth="1"/>
    <col min="3" max="3" width="25.125" customWidth="1"/>
    <col min="4" max="4" width="10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10">
      <c r="H1" t="s">
        <v>220</v>
      </c>
    </row>
    <row r="2" spans="1:10">
      <c r="H2" t="s">
        <v>216</v>
      </c>
    </row>
    <row r="4" spans="1:10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10">
      <c r="A5" s="8" t="s">
        <v>107</v>
      </c>
      <c r="B5" s="8"/>
      <c r="C5" s="8"/>
      <c r="D5" s="8"/>
      <c r="E5" s="8"/>
      <c r="F5" s="8"/>
      <c r="G5" s="8"/>
      <c r="H5" s="8"/>
      <c r="I5" s="8"/>
    </row>
    <row r="7" spans="1:10">
      <c r="A7" s="1" t="s">
        <v>0</v>
      </c>
      <c r="B7" s="88" t="s">
        <v>1</v>
      </c>
      <c r="C7" s="88"/>
      <c r="D7" s="88"/>
      <c r="E7" s="88"/>
      <c r="F7" s="88"/>
      <c r="G7" s="88"/>
      <c r="H7" s="88"/>
      <c r="I7" s="88"/>
    </row>
    <row r="8" spans="1:10" ht="25.5">
      <c r="A8" s="12" t="s">
        <v>2</v>
      </c>
      <c r="B8" s="88" t="s">
        <v>47</v>
      </c>
      <c r="C8" s="88"/>
      <c r="D8" s="88"/>
      <c r="E8" s="88"/>
      <c r="F8" s="88"/>
      <c r="G8" s="88"/>
      <c r="H8" s="88"/>
      <c r="I8" s="88"/>
    </row>
    <row r="9" spans="1:10" ht="15.75" customHeight="1">
      <c r="A9" s="12" t="s">
        <v>29</v>
      </c>
      <c r="B9" s="88" t="s">
        <v>187</v>
      </c>
      <c r="C9" s="88"/>
      <c r="D9" s="88"/>
      <c r="E9" s="88"/>
      <c r="F9" s="88"/>
      <c r="G9" s="88"/>
      <c r="H9" s="88"/>
      <c r="I9" s="88"/>
    </row>
    <row r="10" spans="1:10" ht="43.15" customHeight="1">
      <c r="A10" s="12" t="s">
        <v>30</v>
      </c>
      <c r="B10" s="88" t="s">
        <v>186</v>
      </c>
      <c r="C10" s="88"/>
      <c r="D10" s="88"/>
      <c r="E10" s="88"/>
      <c r="F10" s="88"/>
      <c r="G10" s="88"/>
      <c r="H10" s="88"/>
      <c r="I10" s="88"/>
    </row>
    <row r="11" spans="1:10" ht="22.9" customHeight="1">
      <c r="A11" s="97" t="s">
        <v>31</v>
      </c>
      <c r="B11" s="90" t="s">
        <v>21</v>
      </c>
      <c r="C11" s="91" t="s">
        <v>32</v>
      </c>
      <c r="D11" s="90" t="s">
        <v>23</v>
      </c>
      <c r="E11" s="88" t="s">
        <v>33</v>
      </c>
      <c r="F11" s="88"/>
      <c r="G11" s="88"/>
      <c r="H11" s="88"/>
      <c r="I11" s="88"/>
    </row>
    <row r="12" spans="1:10" ht="63.75">
      <c r="A12" s="97"/>
      <c r="B12" s="90"/>
      <c r="C12" s="91"/>
      <c r="D12" s="90"/>
      <c r="E12" s="39" t="s">
        <v>10</v>
      </c>
      <c r="F12" s="39">
        <v>2025</v>
      </c>
      <c r="G12" s="39">
        <v>2026</v>
      </c>
      <c r="H12" s="39">
        <v>2027</v>
      </c>
      <c r="I12" s="39" t="s">
        <v>42</v>
      </c>
    </row>
    <row r="13" spans="1:10" ht="66" customHeight="1">
      <c r="A13" s="97"/>
      <c r="B13" s="13" t="s">
        <v>34</v>
      </c>
      <c r="C13" s="69" t="s">
        <v>214</v>
      </c>
      <c r="D13" s="32">
        <v>0</v>
      </c>
      <c r="E13" s="26" t="s">
        <v>19</v>
      </c>
      <c r="F13" s="32">
        <v>39</v>
      </c>
      <c r="G13" s="32">
        <v>0</v>
      </c>
      <c r="H13" s="32">
        <v>0</v>
      </c>
      <c r="I13" s="32">
        <v>39</v>
      </c>
      <c r="J13" s="66"/>
    </row>
    <row r="14" spans="1:10" ht="26.45" customHeight="1">
      <c r="A14" s="97" t="s">
        <v>20</v>
      </c>
      <c r="B14" s="90" t="s">
        <v>21</v>
      </c>
      <c r="C14" s="95" t="s">
        <v>36</v>
      </c>
      <c r="D14" s="90" t="s">
        <v>37</v>
      </c>
      <c r="E14" s="7" t="s">
        <v>24</v>
      </c>
      <c r="F14" s="7"/>
      <c r="G14" s="7"/>
      <c r="H14" s="7"/>
      <c r="I14" s="7"/>
      <c r="J14" s="65"/>
    </row>
    <row r="15" spans="1:10">
      <c r="A15" s="97"/>
      <c r="B15" s="90"/>
      <c r="C15" s="96"/>
      <c r="D15" s="90"/>
      <c r="E15" s="39" t="s">
        <v>10</v>
      </c>
      <c r="F15" s="39">
        <v>2025</v>
      </c>
      <c r="G15" s="39">
        <v>2026</v>
      </c>
      <c r="H15" s="39">
        <v>2027</v>
      </c>
      <c r="I15" s="39" t="s">
        <v>25</v>
      </c>
    </row>
    <row r="16" spans="1:10">
      <c r="A16" s="97"/>
      <c r="B16" s="3"/>
      <c r="C16" s="6" t="s">
        <v>25</v>
      </c>
      <c r="D16" s="19" t="s">
        <v>19</v>
      </c>
      <c r="E16" s="11" t="s">
        <v>19</v>
      </c>
      <c r="F16" s="11">
        <f>SUM(F17:F17)</f>
        <v>15506.29</v>
      </c>
      <c r="G16" s="11">
        <f>SUM(G17:G17)</f>
        <v>0</v>
      </c>
      <c r="H16" s="11">
        <f>SUM(H17:H17)</f>
        <v>0</v>
      </c>
      <c r="I16" s="11">
        <f>SUM(F16:H16)</f>
        <v>15506.29</v>
      </c>
    </row>
    <row r="17" spans="1:9" ht="51">
      <c r="A17" s="97"/>
      <c r="B17" s="13" t="s">
        <v>34</v>
      </c>
      <c r="C17" s="34" t="s">
        <v>185</v>
      </c>
      <c r="D17" s="19" t="s">
        <v>19</v>
      </c>
      <c r="E17" s="11" t="s">
        <v>19</v>
      </c>
      <c r="F17" s="11">
        <v>15506.29</v>
      </c>
      <c r="G17" s="11">
        <v>0</v>
      </c>
      <c r="H17" s="11">
        <v>0</v>
      </c>
      <c r="I17" s="11">
        <f t="shared" ref="I17" si="0">SUM(F17:H17)</f>
        <v>15506.29</v>
      </c>
    </row>
  </sheetData>
  <mergeCells count="13">
    <mergeCell ref="A14:A17"/>
    <mergeCell ref="B14:B15"/>
    <mergeCell ref="C14:C15"/>
    <mergeCell ref="D14:D15"/>
    <mergeCell ref="B7:I7"/>
    <mergeCell ref="B8:I8"/>
    <mergeCell ref="B9:I9"/>
    <mergeCell ref="B10:I10"/>
    <mergeCell ref="A11:A13"/>
    <mergeCell ref="B11:B12"/>
    <mergeCell ref="C11:C12"/>
    <mergeCell ref="D11:D12"/>
    <mergeCell ref="E11:I11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9"/>
  <sheetViews>
    <sheetView zoomScale="110" zoomScaleNormal="110" workbookViewId="0">
      <selection sqref="A1:I19"/>
    </sheetView>
  </sheetViews>
  <sheetFormatPr defaultRowHeight="15.75"/>
  <cols>
    <col min="1" max="1" width="28.875" customWidth="1"/>
    <col min="2" max="2" width="4.75" customWidth="1"/>
    <col min="3" max="3" width="28.25" customWidth="1"/>
    <col min="4" max="4" width="10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H1" t="s">
        <v>220</v>
      </c>
    </row>
    <row r="2" spans="1:9">
      <c r="H2" t="s">
        <v>216</v>
      </c>
    </row>
    <row r="4" spans="1:9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9">
      <c r="A5" s="8" t="s">
        <v>134</v>
      </c>
      <c r="B5" s="8"/>
      <c r="C5" s="8"/>
      <c r="D5" s="8"/>
      <c r="E5" s="8"/>
      <c r="F5" s="8"/>
      <c r="G5" s="8"/>
      <c r="H5" s="8"/>
      <c r="I5" s="8"/>
    </row>
    <row r="7" spans="1:9">
      <c r="A7" s="1" t="s">
        <v>0</v>
      </c>
      <c r="B7" s="88" t="s">
        <v>1</v>
      </c>
      <c r="C7" s="88"/>
      <c r="D7" s="88"/>
      <c r="E7" s="88"/>
      <c r="F7" s="88"/>
      <c r="G7" s="88"/>
      <c r="H7" s="88"/>
      <c r="I7" s="88"/>
    </row>
    <row r="8" spans="1:9" ht="25.5">
      <c r="A8" s="16" t="s">
        <v>2</v>
      </c>
      <c r="B8" s="88" t="s">
        <v>47</v>
      </c>
      <c r="C8" s="88"/>
      <c r="D8" s="88"/>
      <c r="E8" s="88"/>
      <c r="F8" s="88"/>
      <c r="G8" s="88"/>
      <c r="H8" s="88"/>
      <c r="I8" s="88"/>
    </row>
    <row r="9" spans="1:9">
      <c r="A9" s="16" t="s">
        <v>29</v>
      </c>
      <c r="B9" s="88" t="s">
        <v>187</v>
      </c>
      <c r="C9" s="88"/>
      <c r="D9" s="88"/>
      <c r="E9" s="88"/>
      <c r="F9" s="88"/>
      <c r="G9" s="88"/>
      <c r="H9" s="88"/>
      <c r="I9" s="88"/>
    </row>
    <row r="10" spans="1:9" ht="32.25" customHeight="1">
      <c r="A10" s="16" t="s">
        <v>30</v>
      </c>
      <c r="B10" s="90" t="s">
        <v>108</v>
      </c>
      <c r="C10" s="90"/>
      <c r="D10" s="90"/>
      <c r="E10" s="90"/>
      <c r="F10" s="90"/>
      <c r="G10" s="90"/>
      <c r="H10" s="90"/>
      <c r="I10" s="90"/>
    </row>
    <row r="11" spans="1:9" ht="15.75" customHeight="1">
      <c r="A11" s="101" t="s">
        <v>221</v>
      </c>
      <c r="B11" s="90" t="s">
        <v>21</v>
      </c>
      <c r="C11" s="91" t="s">
        <v>32</v>
      </c>
      <c r="D11" s="90" t="s">
        <v>8</v>
      </c>
      <c r="E11" s="88" t="s">
        <v>33</v>
      </c>
      <c r="F11" s="88"/>
      <c r="G11" s="88"/>
      <c r="H11" s="88"/>
      <c r="I11" s="88"/>
    </row>
    <row r="12" spans="1:9" ht="63.75">
      <c r="A12" s="102"/>
      <c r="B12" s="90"/>
      <c r="C12" s="91"/>
      <c r="D12" s="90"/>
      <c r="E12" s="39" t="s">
        <v>10</v>
      </c>
      <c r="F12" s="39">
        <v>2025</v>
      </c>
      <c r="G12" s="39">
        <v>2026</v>
      </c>
      <c r="H12" s="39">
        <v>2027</v>
      </c>
      <c r="I12" s="39" t="s">
        <v>42</v>
      </c>
    </row>
    <row r="13" spans="1:9" ht="107.25" customHeight="1">
      <c r="A13" s="102"/>
      <c r="B13" s="15" t="s">
        <v>34</v>
      </c>
      <c r="C13" s="69" t="s">
        <v>213</v>
      </c>
      <c r="D13" s="32">
        <v>44</v>
      </c>
      <c r="E13" s="26" t="s">
        <v>19</v>
      </c>
      <c r="F13" s="117">
        <v>44</v>
      </c>
      <c r="G13" s="117">
        <v>44</v>
      </c>
      <c r="H13" s="117">
        <v>44</v>
      </c>
      <c r="I13" s="117">
        <v>44</v>
      </c>
    </row>
    <row r="14" spans="1:9" ht="172.5" customHeight="1">
      <c r="A14" s="103"/>
      <c r="B14" s="15" t="s">
        <v>35</v>
      </c>
      <c r="C14" s="70" t="s">
        <v>212</v>
      </c>
      <c r="D14" s="117">
        <v>2142</v>
      </c>
      <c r="E14" s="26" t="s">
        <v>19</v>
      </c>
      <c r="F14" s="117">
        <v>2434</v>
      </c>
      <c r="G14" s="117">
        <v>2479</v>
      </c>
      <c r="H14" s="117">
        <v>2514</v>
      </c>
      <c r="I14" s="117">
        <v>2514</v>
      </c>
    </row>
    <row r="15" spans="1:9" ht="25.5">
      <c r="A15" s="92" t="s">
        <v>20</v>
      </c>
      <c r="B15" s="104" t="s">
        <v>21</v>
      </c>
      <c r="C15" s="110" t="s">
        <v>36</v>
      </c>
      <c r="D15" s="104" t="s">
        <v>37</v>
      </c>
      <c r="E15" s="22" t="s">
        <v>24</v>
      </c>
      <c r="F15" s="22"/>
      <c r="G15" s="22"/>
      <c r="H15" s="22"/>
      <c r="I15" s="22"/>
    </row>
    <row r="16" spans="1:9">
      <c r="A16" s="93"/>
      <c r="B16" s="104"/>
      <c r="C16" s="111"/>
      <c r="D16" s="104"/>
      <c r="E16" s="23" t="s">
        <v>10</v>
      </c>
      <c r="F16" s="23">
        <v>2025</v>
      </c>
      <c r="G16" s="23">
        <v>2026</v>
      </c>
      <c r="H16" s="23">
        <v>2027</v>
      </c>
      <c r="I16" s="24" t="s">
        <v>25</v>
      </c>
    </row>
    <row r="17" spans="1:9">
      <c r="A17" s="93"/>
      <c r="B17" s="23"/>
      <c r="C17" s="25" t="s">
        <v>25</v>
      </c>
      <c r="D17" s="27" t="s">
        <v>19</v>
      </c>
      <c r="E17" s="27" t="s">
        <v>19</v>
      </c>
      <c r="F17" s="26">
        <f>SUM(F18:F19)</f>
        <v>210307.54</v>
      </c>
      <c r="G17" s="26">
        <f t="shared" ref="G17:I17" si="0">SUM(G18:G19)</f>
        <v>216599.03</v>
      </c>
      <c r="H17" s="26">
        <f t="shared" si="0"/>
        <v>14839.78</v>
      </c>
      <c r="I17" s="26">
        <f t="shared" si="0"/>
        <v>441746.35000000003</v>
      </c>
    </row>
    <row r="18" spans="1:9" ht="81.75" customHeight="1">
      <c r="A18" s="93"/>
      <c r="B18" s="24" t="s">
        <v>34</v>
      </c>
      <c r="C18" s="18" t="s">
        <v>140</v>
      </c>
      <c r="D18" s="26" t="s">
        <v>19</v>
      </c>
      <c r="E18" s="26" t="s">
        <v>19</v>
      </c>
      <c r="F18" s="64">
        <v>12429.56</v>
      </c>
      <c r="G18" s="64">
        <v>14658.81</v>
      </c>
      <c r="H18" s="64">
        <v>14839.78</v>
      </c>
      <c r="I18" s="26">
        <f t="shared" ref="I18:I19" si="1">SUM(F18:H18)</f>
        <v>41928.15</v>
      </c>
    </row>
    <row r="19" spans="1:9" ht="160.5" customHeight="1">
      <c r="A19" s="94"/>
      <c r="B19" s="28" t="s">
        <v>35</v>
      </c>
      <c r="C19" s="69" t="s">
        <v>139</v>
      </c>
      <c r="D19" s="26" t="s">
        <v>19</v>
      </c>
      <c r="E19" s="26" t="s">
        <v>19</v>
      </c>
      <c r="F19" s="64">
        <v>197877.98</v>
      </c>
      <c r="G19" s="64">
        <v>201940.22</v>
      </c>
      <c r="H19" s="64">
        <v>0</v>
      </c>
      <c r="I19" s="26">
        <f t="shared" si="1"/>
        <v>399818.2</v>
      </c>
    </row>
  </sheetData>
  <mergeCells count="13">
    <mergeCell ref="B15:B16"/>
    <mergeCell ref="C15:C16"/>
    <mergeCell ref="D15:D16"/>
    <mergeCell ref="A15:A19"/>
    <mergeCell ref="B7:I7"/>
    <mergeCell ref="B8:I8"/>
    <mergeCell ref="B9:I9"/>
    <mergeCell ref="B10:I10"/>
    <mergeCell ref="B11:B12"/>
    <mergeCell ref="C11:C12"/>
    <mergeCell ref="D11:D12"/>
    <mergeCell ref="E11:I11"/>
    <mergeCell ref="A11:A14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topLeftCell="A4" zoomScale="130" zoomScaleNormal="130" zoomScaleSheetLayoutView="130" workbookViewId="0">
      <selection sqref="A1:I20"/>
    </sheetView>
  </sheetViews>
  <sheetFormatPr defaultRowHeight="15.75"/>
  <cols>
    <col min="1" max="1" width="28.875" customWidth="1"/>
    <col min="2" max="2" width="4.75" customWidth="1"/>
    <col min="3" max="3" width="26.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H1" t="s">
        <v>165</v>
      </c>
    </row>
    <row r="2" spans="1:9">
      <c r="H2" t="s">
        <v>216</v>
      </c>
    </row>
    <row r="4" spans="1:9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9">
      <c r="A5" s="8" t="s">
        <v>38</v>
      </c>
      <c r="B5" s="8"/>
      <c r="C5" s="8"/>
      <c r="D5" s="8"/>
      <c r="E5" s="8"/>
      <c r="F5" s="8"/>
      <c r="G5" s="8"/>
      <c r="H5" s="8"/>
      <c r="I5" s="8"/>
    </row>
    <row r="6" spans="1:9">
      <c r="A6" s="8" t="s">
        <v>61</v>
      </c>
      <c r="B6" s="8"/>
      <c r="C6" s="8"/>
      <c r="D6" s="8"/>
      <c r="E6" s="8"/>
      <c r="F6" s="8"/>
      <c r="G6" s="8"/>
      <c r="H6" s="8"/>
      <c r="I6" s="8"/>
    </row>
    <row r="8" spans="1:9">
      <c r="A8" s="1" t="s">
        <v>0</v>
      </c>
      <c r="B8" s="88" t="s">
        <v>1</v>
      </c>
      <c r="C8" s="88"/>
      <c r="D8" s="88"/>
      <c r="E8" s="88"/>
      <c r="F8" s="88"/>
      <c r="G8" s="88"/>
      <c r="H8" s="88"/>
      <c r="I8" s="88"/>
    </row>
    <row r="9" spans="1:9" ht="25.5" customHeight="1">
      <c r="A9" s="2" t="s">
        <v>2</v>
      </c>
      <c r="B9" s="89" t="s">
        <v>169</v>
      </c>
      <c r="C9" s="89"/>
      <c r="D9" s="89"/>
      <c r="E9" s="89"/>
      <c r="F9" s="89"/>
      <c r="G9" s="89"/>
      <c r="H9" s="89"/>
      <c r="I9" s="89"/>
    </row>
    <row r="10" spans="1:9" ht="15.75" customHeight="1">
      <c r="A10" s="2" t="s">
        <v>29</v>
      </c>
      <c r="B10" s="89" t="s">
        <v>39</v>
      </c>
      <c r="C10" s="89"/>
      <c r="D10" s="89"/>
      <c r="E10" s="89"/>
      <c r="F10" s="89"/>
      <c r="G10" s="89"/>
      <c r="H10" s="89"/>
      <c r="I10" s="89"/>
    </row>
    <row r="11" spans="1:9">
      <c r="A11" s="2" t="s">
        <v>30</v>
      </c>
      <c r="B11" s="89" t="s">
        <v>87</v>
      </c>
      <c r="C11" s="89"/>
      <c r="D11" s="89"/>
      <c r="E11" s="89"/>
      <c r="F11" s="89"/>
      <c r="G11" s="89"/>
      <c r="H11" s="89"/>
      <c r="I11" s="89"/>
    </row>
    <row r="12" spans="1:9" ht="22.9" customHeight="1">
      <c r="A12" s="92" t="s">
        <v>31</v>
      </c>
      <c r="B12" s="90" t="s">
        <v>21</v>
      </c>
      <c r="C12" s="91" t="s">
        <v>32</v>
      </c>
      <c r="D12" s="90" t="s">
        <v>23</v>
      </c>
      <c r="E12" s="88" t="s">
        <v>33</v>
      </c>
      <c r="F12" s="88"/>
      <c r="G12" s="88"/>
      <c r="H12" s="88"/>
      <c r="I12" s="88"/>
    </row>
    <row r="13" spans="1:9">
      <c r="A13" s="93"/>
      <c r="B13" s="90"/>
      <c r="C13" s="91"/>
      <c r="D13" s="90"/>
      <c r="E13" s="3" t="s">
        <v>10</v>
      </c>
      <c r="F13" s="3">
        <v>2025</v>
      </c>
      <c r="G13" s="3">
        <v>2026</v>
      </c>
      <c r="H13" s="3">
        <v>2027</v>
      </c>
      <c r="I13" s="3" t="s">
        <v>25</v>
      </c>
    </row>
    <row r="14" spans="1:9" ht="25.5">
      <c r="A14" s="93"/>
      <c r="B14" s="92">
        <v>1</v>
      </c>
      <c r="C14" s="12" t="s">
        <v>105</v>
      </c>
      <c r="D14" s="11" t="s">
        <v>19</v>
      </c>
      <c r="E14" s="11" t="s">
        <v>19</v>
      </c>
      <c r="F14" s="19" t="s">
        <v>19</v>
      </c>
      <c r="G14" s="19" t="s">
        <v>19</v>
      </c>
      <c r="H14" s="19" t="s">
        <v>19</v>
      </c>
      <c r="I14" s="19" t="s">
        <v>19</v>
      </c>
    </row>
    <row r="15" spans="1:9">
      <c r="A15" s="93"/>
      <c r="B15" s="93"/>
      <c r="C15" s="38" t="s">
        <v>200</v>
      </c>
      <c r="D15" s="11" t="s">
        <v>19</v>
      </c>
      <c r="E15" s="11" t="s">
        <v>19</v>
      </c>
      <c r="F15" s="31" t="s">
        <v>112</v>
      </c>
      <c r="G15" s="31" t="s">
        <v>111</v>
      </c>
      <c r="H15" s="31" t="s">
        <v>202</v>
      </c>
      <c r="I15" s="21" t="s">
        <v>203</v>
      </c>
    </row>
    <row r="16" spans="1:9" ht="38.25">
      <c r="A16" s="94"/>
      <c r="B16" s="94"/>
      <c r="C16" s="38" t="s">
        <v>201</v>
      </c>
      <c r="D16" s="11" t="s">
        <v>19</v>
      </c>
      <c r="E16" s="11" t="s">
        <v>19</v>
      </c>
      <c r="F16" s="31" t="s">
        <v>112</v>
      </c>
      <c r="G16" s="31" t="s">
        <v>112</v>
      </c>
      <c r="H16" s="31" t="s">
        <v>112</v>
      </c>
      <c r="I16" s="21" t="s">
        <v>112</v>
      </c>
    </row>
    <row r="17" spans="1:9" ht="26.45" customHeight="1">
      <c r="A17" s="92" t="s">
        <v>20</v>
      </c>
      <c r="B17" s="90" t="s">
        <v>21</v>
      </c>
      <c r="C17" s="95" t="s">
        <v>36</v>
      </c>
      <c r="D17" s="90" t="s">
        <v>37</v>
      </c>
      <c r="E17" s="7" t="s">
        <v>24</v>
      </c>
      <c r="F17" s="7"/>
      <c r="G17" s="7"/>
      <c r="H17" s="7"/>
      <c r="I17" s="7"/>
    </row>
    <row r="18" spans="1:9">
      <c r="A18" s="93"/>
      <c r="B18" s="90"/>
      <c r="C18" s="96"/>
      <c r="D18" s="90"/>
      <c r="E18" s="3" t="s">
        <v>10</v>
      </c>
      <c r="F18" s="3">
        <v>2025</v>
      </c>
      <c r="G18" s="3">
        <v>2026</v>
      </c>
      <c r="H18" s="3">
        <v>2027</v>
      </c>
      <c r="I18" s="4" t="s">
        <v>25</v>
      </c>
    </row>
    <row r="19" spans="1:9">
      <c r="A19" s="93"/>
      <c r="B19" s="3"/>
      <c r="C19" s="6" t="s">
        <v>25</v>
      </c>
      <c r="D19" s="19" t="s">
        <v>19</v>
      </c>
      <c r="E19" s="19" t="s">
        <v>19</v>
      </c>
      <c r="F19" s="19">
        <f>SUM(F20:F20)</f>
        <v>12355.58</v>
      </c>
      <c r="G19" s="19">
        <f>SUM(G20:G20)</f>
        <v>317149.53000000003</v>
      </c>
      <c r="H19" s="19">
        <f>SUM(H20:H20)</f>
        <v>391393.6</v>
      </c>
      <c r="I19" s="19">
        <f>SUM(F19:H19)</f>
        <v>720898.71</v>
      </c>
    </row>
    <row r="20" spans="1:9" ht="25.5">
      <c r="A20" s="94"/>
      <c r="B20" s="4">
        <v>1</v>
      </c>
      <c r="C20" s="12" t="s">
        <v>105</v>
      </c>
      <c r="D20" s="19" t="s">
        <v>19</v>
      </c>
      <c r="E20" s="19" t="s">
        <v>19</v>
      </c>
      <c r="F20" s="44">
        <v>12355.58</v>
      </c>
      <c r="G20" s="44">
        <v>317149.53000000003</v>
      </c>
      <c r="H20" s="44">
        <v>391393.6</v>
      </c>
      <c r="I20" s="44">
        <f t="shared" ref="I20" si="0">SUM(F20:H20)</f>
        <v>720898.71</v>
      </c>
    </row>
  </sheetData>
  <mergeCells count="14">
    <mergeCell ref="B14:B16"/>
    <mergeCell ref="A17:A20"/>
    <mergeCell ref="B17:B18"/>
    <mergeCell ref="C17:C18"/>
    <mergeCell ref="D17:D18"/>
    <mergeCell ref="A12:A16"/>
    <mergeCell ref="B8:I8"/>
    <mergeCell ref="B9:I9"/>
    <mergeCell ref="B10:I10"/>
    <mergeCell ref="B11:I11"/>
    <mergeCell ref="B12:B13"/>
    <mergeCell ref="C12:C13"/>
    <mergeCell ref="D12:D13"/>
    <mergeCell ref="E12:I12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8"/>
  <sheetViews>
    <sheetView zoomScale="130" zoomScaleNormal="130" zoomScaleSheetLayoutView="130" workbookViewId="0">
      <selection sqref="A1:I18"/>
    </sheetView>
  </sheetViews>
  <sheetFormatPr defaultRowHeight="15.75"/>
  <cols>
    <col min="1" max="1" width="28.875" customWidth="1"/>
    <col min="2" max="2" width="4.75" customWidth="1"/>
    <col min="3" max="3" width="26.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H1" t="s">
        <v>166</v>
      </c>
    </row>
    <row r="2" spans="1:9">
      <c r="H2" t="s">
        <v>216</v>
      </c>
    </row>
    <row r="4" spans="1:9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9">
      <c r="A5" s="8" t="s">
        <v>38</v>
      </c>
      <c r="B5" s="8"/>
      <c r="C5" s="8"/>
      <c r="D5" s="8"/>
      <c r="E5" s="8"/>
      <c r="F5" s="8"/>
      <c r="G5" s="8"/>
      <c r="H5" s="8"/>
      <c r="I5" s="8"/>
    </row>
    <row r="6" spans="1:9">
      <c r="A6" s="8" t="s">
        <v>62</v>
      </c>
      <c r="B6" s="8"/>
      <c r="C6" s="8"/>
      <c r="D6" s="8"/>
      <c r="E6" s="8"/>
      <c r="F6" s="8"/>
      <c r="G6" s="8"/>
      <c r="H6" s="8"/>
      <c r="I6" s="8"/>
    </row>
    <row r="8" spans="1:9">
      <c r="A8" s="1" t="s">
        <v>0</v>
      </c>
      <c r="B8" s="88" t="s">
        <v>1</v>
      </c>
      <c r="C8" s="88"/>
      <c r="D8" s="88"/>
      <c r="E8" s="88"/>
      <c r="F8" s="88"/>
      <c r="G8" s="88"/>
      <c r="H8" s="88"/>
      <c r="I8" s="88"/>
    </row>
    <row r="9" spans="1:9" ht="25.5" customHeight="1">
      <c r="A9" s="2" t="s">
        <v>2</v>
      </c>
      <c r="B9" s="89" t="s">
        <v>169</v>
      </c>
      <c r="C9" s="89"/>
      <c r="D9" s="89"/>
      <c r="E9" s="89"/>
      <c r="F9" s="89"/>
      <c r="G9" s="89"/>
      <c r="H9" s="89"/>
      <c r="I9" s="89"/>
    </row>
    <row r="10" spans="1:9">
      <c r="A10" s="2" t="s">
        <v>29</v>
      </c>
      <c r="B10" s="89" t="s">
        <v>39</v>
      </c>
      <c r="C10" s="89"/>
      <c r="D10" s="89"/>
      <c r="E10" s="89"/>
      <c r="F10" s="89"/>
      <c r="G10" s="89"/>
      <c r="H10" s="89"/>
      <c r="I10" s="89"/>
    </row>
    <row r="11" spans="1:9" ht="15.6" customHeight="1">
      <c r="A11" s="2" t="s">
        <v>30</v>
      </c>
      <c r="B11" s="89" t="s">
        <v>88</v>
      </c>
      <c r="C11" s="89"/>
      <c r="D11" s="89"/>
      <c r="E11" s="89"/>
      <c r="F11" s="89"/>
      <c r="G11" s="89"/>
      <c r="H11" s="89"/>
      <c r="I11" s="89"/>
    </row>
    <row r="12" spans="1:9" ht="22.9" customHeight="1">
      <c r="A12" s="98" t="s">
        <v>31</v>
      </c>
      <c r="B12" s="90" t="s">
        <v>21</v>
      </c>
      <c r="C12" s="91" t="s">
        <v>32</v>
      </c>
      <c r="D12" s="90" t="s">
        <v>23</v>
      </c>
      <c r="E12" s="88" t="s">
        <v>33</v>
      </c>
      <c r="F12" s="88"/>
      <c r="G12" s="88"/>
      <c r="H12" s="88"/>
      <c r="I12" s="88"/>
    </row>
    <row r="13" spans="1:9">
      <c r="A13" s="99"/>
      <c r="B13" s="90"/>
      <c r="C13" s="91"/>
      <c r="D13" s="90"/>
      <c r="E13" s="3" t="s">
        <v>10</v>
      </c>
      <c r="F13" s="3">
        <v>2025</v>
      </c>
      <c r="G13" s="3">
        <v>2026</v>
      </c>
      <c r="H13" s="3">
        <v>2027</v>
      </c>
      <c r="I13" s="3" t="s">
        <v>25</v>
      </c>
    </row>
    <row r="14" spans="1:9" ht="81" customHeight="1">
      <c r="A14" s="100"/>
      <c r="B14" s="36" t="s">
        <v>34</v>
      </c>
      <c r="C14" s="12" t="s">
        <v>207</v>
      </c>
      <c r="D14" s="11" t="s">
        <v>19</v>
      </c>
      <c r="E14" s="11" t="s">
        <v>19</v>
      </c>
      <c r="F14" s="31" t="s">
        <v>158</v>
      </c>
      <c r="G14" s="31" t="s">
        <v>112</v>
      </c>
      <c r="H14" s="31" t="s">
        <v>112</v>
      </c>
      <c r="I14" s="31" t="s">
        <v>158</v>
      </c>
    </row>
    <row r="15" spans="1:9" ht="26.45" customHeight="1">
      <c r="A15" s="97" t="s">
        <v>20</v>
      </c>
      <c r="B15" s="90" t="s">
        <v>21</v>
      </c>
      <c r="C15" s="95" t="s">
        <v>36</v>
      </c>
      <c r="D15" s="90" t="s">
        <v>37</v>
      </c>
      <c r="E15" s="7" t="s">
        <v>24</v>
      </c>
      <c r="F15" s="7"/>
      <c r="G15" s="7"/>
      <c r="H15" s="7"/>
      <c r="I15" s="7"/>
    </row>
    <row r="16" spans="1:9">
      <c r="A16" s="97"/>
      <c r="B16" s="90"/>
      <c r="C16" s="96"/>
      <c r="D16" s="90"/>
      <c r="E16" s="3" t="s">
        <v>10</v>
      </c>
      <c r="F16" s="3">
        <v>2025</v>
      </c>
      <c r="G16" s="3">
        <v>2026</v>
      </c>
      <c r="H16" s="3">
        <v>2027</v>
      </c>
      <c r="I16" s="4" t="s">
        <v>25</v>
      </c>
    </row>
    <row r="17" spans="1:9">
      <c r="A17" s="97"/>
      <c r="B17" s="3"/>
      <c r="C17" s="6" t="s">
        <v>25</v>
      </c>
      <c r="D17" s="19" t="s">
        <v>19</v>
      </c>
      <c r="E17" s="19" t="s">
        <v>19</v>
      </c>
      <c r="F17" s="19">
        <f>SUM(F18:F18)</f>
        <v>27558.44</v>
      </c>
      <c r="G17" s="19">
        <f>SUM(G18:G18)</f>
        <v>0</v>
      </c>
      <c r="H17" s="19">
        <f>SUM(H18:H18)</f>
        <v>0</v>
      </c>
      <c r="I17" s="19">
        <f>SUM(F17:H17)</f>
        <v>27558.44</v>
      </c>
    </row>
    <row r="18" spans="1:9" ht="25.5">
      <c r="A18" s="97"/>
      <c r="B18" s="4" t="s">
        <v>34</v>
      </c>
      <c r="C18" s="12" t="s">
        <v>106</v>
      </c>
      <c r="D18" s="19" t="s">
        <v>19</v>
      </c>
      <c r="E18" s="19" t="s">
        <v>19</v>
      </c>
      <c r="F18" s="44">
        <v>27558.44</v>
      </c>
      <c r="G18" s="44">
        <v>0</v>
      </c>
      <c r="H18" s="44">
        <v>0</v>
      </c>
      <c r="I18" s="44">
        <f t="shared" ref="I18" si="0">SUM(F18:H18)</f>
        <v>27558.44</v>
      </c>
    </row>
  </sheetData>
  <mergeCells count="13">
    <mergeCell ref="A15:A18"/>
    <mergeCell ref="B15:B16"/>
    <mergeCell ref="C15:C16"/>
    <mergeCell ref="D15:D16"/>
    <mergeCell ref="B8:I8"/>
    <mergeCell ref="B9:I9"/>
    <mergeCell ref="B10:I10"/>
    <mergeCell ref="B11:I11"/>
    <mergeCell ref="A12:A14"/>
    <mergeCell ref="B12:B13"/>
    <mergeCell ref="C12:C13"/>
    <mergeCell ref="D12:D13"/>
    <mergeCell ref="E12:I12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6"/>
  <sheetViews>
    <sheetView topLeftCell="A17" zoomScaleNormal="100" zoomScaleSheetLayoutView="130" workbookViewId="0">
      <selection sqref="A1:I26"/>
    </sheetView>
  </sheetViews>
  <sheetFormatPr defaultRowHeight="15.75"/>
  <cols>
    <col min="1" max="1" width="28.875" customWidth="1"/>
    <col min="2" max="2" width="4.75" customWidth="1"/>
    <col min="3" max="3" width="26.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H1" t="s">
        <v>167</v>
      </c>
    </row>
    <row r="2" spans="1:9">
      <c r="H2" t="s">
        <v>216</v>
      </c>
    </row>
    <row r="4" spans="1:9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9">
      <c r="A5" s="8" t="s">
        <v>38</v>
      </c>
      <c r="B5" s="8"/>
      <c r="C5" s="8"/>
      <c r="D5" s="8"/>
      <c r="E5" s="8"/>
      <c r="F5" s="8"/>
      <c r="G5" s="8"/>
      <c r="H5" s="8"/>
      <c r="I5" s="8"/>
    </row>
    <row r="6" spans="1:9">
      <c r="A6" s="8" t="s">
        <v>63</v>
      </c>
      <c r="B6" s="8"/>
      <c r="C6" s="8"/>
      <c r="D6" s="8"/>
      <c r="E6" s="8"/>
      <c r="F6" s="8"/>
      <c r="G6" s="8"/>
      <c r="H6" s="8"/>
      <c r="I6" s="8"/>
    </row>
    <row r="8" spans="1:9">
      <c r="A8" s="1" t="s">
        <v>0</v>
      </c>
      <c r="B8" s="88" t="s">
        <v>1</v>
      </c>
      <c r="C8" s="88"/>
      <c r="D8" s="88"/>
      <c r="E8" s="88"/>
      <c r="F8" s="88"/>
      <c r="G8" s="88"/>
      <c r="H8" s="88"/>
      <c r="I8" s="88"/>
    </row>
    <row r="9" spans="1:9" ht="25.5" customHeight="1">
      <c r="A9" s="10" t="s">
        <v>2</v>
      </c>
      <c r="B9" s="89" t="s">
        <v>169</v>
      </c>
      <c r="C9" s="89"/>
      <c r="D9" s="89"/>
      <c r="E9" s="89"/>
      <c r="F9" s="89"/>
      <c r="G9" s="89"/>
      <c r="H9" s="89"/>
      <c r="I9" s="89"/>
    </row>
    <row r="10" spans="1:9">
      <c r="A10" s="10" t="s">
        <v>29</v>
      </c>
      <c r="B10" s="88" t="s">
        <v>39</v>
      </c>
      <c r="C10" s="88"/>
      <c r="D10" s="88"/>
      <c r="E10" s="88"/>
      <c r="F10" s="88"/>
      <c r="G10" s="88"/>
      <c r="H10" s="88"/>
      <c r="I10" s="88"/>
    </row>
    <row r="11" spans="1:9" ht="28.9" customHeight="1">
      <c r="A11" s="10" t="s">
        <v>30</v>
      </c>
      <c r="B11" s="88" t="s">
        <v>64</v>
      </c>
      <c r="C11" s="88"/>
      <c r="D11" s="88"/>
      <c r="E11" s="88"/>
      <c r="F11" s="88"/>
      <c r="G11" s="88"/>
      <c r="H11" s="88"/>
      <c r="I11" s="88"/>
    </row>
    <row r="12" spans="1:9" ht="22.9" customHeight="1">
      <c r="A12" s="92" t="s">
        <v>31</v>
      </c>
      <c r="B12" s="90" t="s">
        <v>21</v>
      </c>
      <c r="C12" s="91" t="s">
        <v>32</v>
      </c>
      <c r="D12" s="90" t="s">
        <v>23</v>
      </c>
      <c r="E12" s="88" t="s">
        <v>33</v>
      </c>
      <c r="F12" s="88"/>
      <c r="G12" s="88"/>
      <c r="H12" s="88"/>
      <c r="I12" s="88"/>
    </row>
    <row r="13" spans="1:9" ht="22.9" customHeight="1">
      <c r="A13" s="93"/>
      <c r="B13" s="90"/>
      <c r="C13" s="91"/>
      <c r="D13" s="90"/>
      <c r="E13" s="3" t="s">
        <v>10</v>
      </c>
      <c r="F13" s="3">
        <v>2025</v>
      </c>
      <c r="G13" s="3">
        <v>2026</v>
      </c>
      <c r="H13" s="3">
        <v>2027</v>
      </c>
      <c r="I13" s="3" t="s">
        <v>25</v>
      </c>
    </row>
    <row r="14" spans="1:9" ht="44.25" customHeight="1">
      <c r="A14" s="93"/>
      <c r="B14" s="101" t="s">
        <v>34</v>
      </c>
      <c r="C14" s="18" t="s">
        <v>205</v>
      </c>
      <c r="D14" s="39" t="s">
        <v>19</v>
      </c>
      <c r="E14" s="39" t="s">
        <v>19</v>
      </c>
      <c r="F14" s="39" t="s">
        <v>19</v>
      </c>
      <c r="G14" s="39" t="s">
        <v>19</v>
      </c>
      <c r="H14" s="39" t="s">
        <v>19</v>
      </c>
      <c r="I14" s="39" t="s">
        <v>19</v>
      </c>
    </row>
    <row r="15" spans="1:9" ht="15.75" customHeight="1">
      <c r="A15" s="93"/>
      <c r="B15" s="102"/>
      <c r="C15" s="40" t="s">
        <v>204</v>
      </c>
      <c r="D15" s="39" t="s">
        <v>19</v>
      </c>
      <c r="E15" s="39" t="s">
        <v>19</v>
      </c>
      <c r="F15" s="39">
        <v>0</v>
      </c>
      <c r="G15" s="39">
        <v>1</v>
      </c>
      <c r="H15" s="39">
        <v>0</v>
      </c>
      <c r="I15" s="21" t="s">
        <v>111</v>
      </c>
    </row>
    <row r="16" spans="1:9" ht="40.5" customHeight="1">
      <c r="A16" s="93"/>
      <c r="B16" s="103"/>
      <c r="C16" s="40" t="s">
        <v>201</v>
      </c>
      <c r="D16" s="39" t="s">
        <v>19</v>
      </c>
      <c r="E16" s="39" t="s">
        <v>19</v>
      </c>
      <c r="F16" s="39">
        <v>1</v>
      </c>
      <c r="G16" s="39">
        <v>0</v>
      </c>
      <c r="H16" s="39">
        <v>0</v>
      </c>
      <c r="I16" s="21" t="s">
        <v>111</v>
      </c>
    </row>
    <row r="17" spans="1:9" ht="44.25" customHeight="1">
      <c r="A17" s="93"/>
      <c r="B17" s="9" t="s">
        <v>35</v>
      </c>
      <c r="C17" s="12" t="s">
        <v>93</v>
      </c>
      <c r="D17" s="11" t="s">
        <v>19</v>
      </c>
      <c r="E17" s="11" t="s">
        <v>19</v>
      </c>
      <c r="F17" s="20">
        <v>0</v>
      </c>
      <c r="G17" s="20">
        <v>0</v>
      </c>
      <c r="H17" s="20">
        <v>1</v>
      </c>
      <c r="I17" s="20">
        <v>1</v>
      </c>
    </row>
    <row r="18" spans="1:9" ht="66.75" customHeight="1">
      <c r="A18" s="93"/>
      <c r="B18" s="67" t="s">
        <v>43</v>
      </c>
      <c r="C18" s="68" t="s">
        <v>159</v>
      </c>
      <c r="D18" s="11" t="s">
        <v>19</v>
      </c>
      <c r="E18" s="11" t="s">
        <v>19</v>
      </c>
      <c r="F18" s="20">
        <v>2</v>
      </c>
      <c r="G18" s="20">
        <v>0</v>
      </c>
      <c r="H18" s="20">
        <v>0</v>
      </c>
      <c r="I18" s="20">
        <v>2</v>
      </c>
    </row>
    <row r="19" spans="1:9" ht="94.5" customHeight="1">
      <c r="A19" s="94"/>
      <c r="B19" s="33" t="s">
        <v>44</v>
      </c>
      <c r="C19" s="35" t="s">
        <v>161</v>
      </c>
      <c r="D19" s="11" t="s">
        <v>19</v>
      </c>
      <c r="E19" s="11" t="s">
        <v>19</v>
      </c>
      <c r="F19" s="20">
        <v>1</v>
      </c>
      <c r="G19" s="20">
        <v>0</v>
      </c>
      <c r="H19" s="20">
        <v>0</v>
      </c>
      <c r="I19" s="20">
        <v>1</v>
      </c>
    </row>
    <row r="20" spans="1:9" ht="26.45" customHeight="1">
      <c r="A20" s="92" t="s">
        <v>20</v>
      </c>
      <c r="B20" s="90" t="s">
        <v>21</v>
      </c>
      <c r="C20" s="95" t="s">
        <v>36</v>
      </c>
      <c r="D20" s="90" t="s">
        <v>37</v>
      </c>
      <c r="E20" s="7" t="s">
        <v>24</v>
      </c>
      <c r="F20" s="7"/>
      <c r="G20" s="7"/>
      <c r="H20" s="7"/>
      <c r="I20" s="7"/>
    </row>
    <row r="21" spans="1:9">
      <c r="A21" s="93"/>
      <c r="B21" s="90"/>
      <c r="C21" s="96"/>
      <c r="D21" s="90"/>
      <c r="E21" s="3" t="s">
        <v>10</v>
      </c>
      <c r="F21" s="3">
        <v>2025</v>
      </c>
      <c r="G21" s="3">
        <v>2026</v>
      </c>
      <c r="H21" s="3">
        <v>2027</v>
      </c>
      <c r="I21" s="9" t="s">
        <v>25</v>
      </c>
    </row>
    <row r="22" spans="1:9">
      <c r="A22" s="93"/>
      <c r="B22" s="3"/>
      <c r="C22" s="6" t="s">
        <v>25</v>
      </c>
      <c r="D22" s="11" t="s">
        <v>19</v>
      </c>
      <c r="E22" s="11" t="s">
        <v>19</v>
      </c>
      <c r="F22" s="19">
        <f>SUM(F23:F26)</f>
        <v>212694.56</v>
      </c>
      <c r="G22" s="19">
        <f t="shared" ref="G22:I22" si="0">SUM(G23:G26)</f>
        <v>12169.93</v>
      </c>
      <c r="H22" s="19">
        <f t="shared" si="0"/>
        <v>101308.6</v>
      </c>
      <c r="I22" s="19">
        <f t="shared" si="0"/>
        <v>326173.08999999997</v>
      </c>
    </row>
    <row r="23" spans="1:9" ht="38.25">
      <c r="A23" s="93"/>
      <c r="B23" s="14" t="s">
        <v>34</v>
      </c>
      <c r="C23" s="18" t="s">
        <v>89</v>
      </c>
      <c r="D23" s="19" t="s">
        <v>19</v>
      </c>
      <c r="E23" s="19" t="s">
        <v>19</v>
      </c>
      <c r="F23" s="63">
        <v>10748.94</v>
      </c>
      <c r="G23" s="63">
        <v>12169.93</v>
      </c>
      <c r="H23" s="63">
        <v>0</v>
      </c>
      <c r="I23" s="63">
        <f>SUM(F23:H23)</f>
        <v>22918.870000000003</v>
      </c>
    </row>
    <row r="24" spans="1:9" ht="25.5">
      <c r="A24" s="93"/>
      <c r="B24" s="9" t="s">
        <v>35</v>
      </c>
      <c r="C24" s="12" t="s">
        <v>113</v>
      </c>
      <c r="D24" s="11" t="s">
        <v>19</v>
      </c>
      <c r="E24" s="11" t="s">
        <v>19</v>
      </c>
      <c r="F24" s="63">
        <v>0</v>
      </c>
      <c r="G24" s="63">
        <v>0</v>
      </c>
      <c r="H24" s="63">
        <v>101308.6</v>
      </c>
      <c r="I24" s="63">
        <f t="shared" ref="I24:I26" si="1">SUM(F24:H24)</f>
        <v>101308.6</v>
      </c>
    </row>
    <row r="25" spans="1:9" ht="51">
      <c r="A25" s="93"/>
      <c r="B25" s="33" t="s">
        <v>43</v>
      </c>
      <c r="C25" s="34" t="s">
        <v>162</v>
      </c>
      <c r="D25" s="11" t="s">
        <v>19</v>
      </c>
      <c r="E25" s="11" t="s">
        <v>19</v>
      </c>
      <c r="F25" s="63">
        <v>183195.62</v>
      </c>
      <c r="G25" s="63">
        <v>0</v>
      </c>
      <c r="H25" s="63">
        <v>0</v>
      </c>
      <c r="I25" s="63">
        <f t="shared" si="1"/>
        <v>183195.62</v>
      </c>
    </row>
    <row r="26" spans="1:9" ht="76.5">
      <c r="A26" s="94"/>
      <c r="B26" s="33" t="s">
        <v>44</v>
      </c>
      <c r="C26" s="34" t="s">
        <v>160</v>
      </c>
      <c r="D26" s="11" t="s">
        <v>19</v>
      </c>
      <c r="E26" s="11" t="s">
        <v>19</v>
      </c>
      <c r="F26" s="63">
        <v>18750</v>
      </c>
      <c r="G26" s="63">
        <v>0</v>
      </c>
      <c r="H26" s="63">
        <v>0</v>
      </c>
      <c r="I26" s="63">
        <f t="shared" si="1"/>
        <v>18750</v>
      </c>
    </row>
  </sheetData>
  <mergeCells count="14">
    <mergeCell ref="B20:B21"/>
    <mergeCell ref="C20:C21"/>
    <mergeCell ref="D20:D21"/>
    <mergeCell ref="A20:A26"/>
    <mergeCell ref="A12:A19"/>
    <mergeCell ref="B14:B16"/>
    <mergeCell ref="B12:B13"/>
    <mergeCell ref="C12:C13"/>
    <mergeCell ref="B8:I8"/>
    <mergeCell ref="B9:I9"/>
    <mergeCell ref="B10:I10"/>
    <mergeCell ref="B11:I11"/>
    <mergeCell ref="D12:D13"/>
    <mergeCell ref="E12:I12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topLeftCell="A7" workbookViewId="0">
      <selection sqref="A1:I20"/>
    </sheetView>
  </sheetViews>
  <sheetFormatPr defaultRowHeight="15.75"/>
  <cols>
    <col min="1" max="1" width="28.875" customWidth="1"/>
    <col min="2" max="2" width="4.75" customWidth="1"/>
    <col min="3" max="3" width="26.5" customWidth="1"/>
    <col min="4" max="9" width="11.625" customWidth="1"/>
    <col min="10" max="10" width="13.5" customWidth="1"/>
  </cols>
  <sheetData>
    <row r="1" spans="1:9">
      <c r="H1" t="s">
        <v>168</v>
      </c>
    </row>
    <row r="2" spans="1:9">
      <c r="H2" t="s">
        <v>217</v>
      </c>
    </row>
    <row r="4" spans="1:9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9" ht="16.5" customHeight="1">
      <c r="A5" s="106" t="s">
        <v>107</v>
      </c>
      <c r="B5" s="106"/>
      <c r="C5" s="106"/>
      <c r="D5" s="106"/>
      <c r="E5" s="106"/>
      <c r="F5" s="106"/>
      <c r="G5" s="106"/>
      <c r="H5" s="106"/>
      <c r="I5" s="106"/>
    </row>
    <row r="6" spans="1:9">
      <c r="A6" s="8"/>
      <c r="B6" s="8"/>
      <c r="C6" s="8"/>
      <c r="D6" s="8"/>
      <c r="E6" s="8"/>
      <c r="F6" s="8"/>
      <c r="G6" s="8"/>
      <c r="H6" s="8"/>
      <c r="I6" s="8"/>
    </row>
    <row r="8" spans="1:9" ht="18.75" customHeight="1">
      <c r="A8" s="1" t="s">
        <v>0</v>
      </c>
      <c r="B8" s="88" t="s">
        <v>1</v>
      </c>
      <c r="C8" s="88"/>
      <c r="D8" s="88"/>
      <c r="E8" s="88"/>
      <c r="F8" s="88"/>
      <c r="G8" s="88"/>
      <c r="H8" s="88"/>
      <c r="I8" s="88"/>
    </row>
    <row r="9" spans="1:9" ht="15.75" customHeight="1">
      <c r="A9" s="16" t="s">
        <v>2</v>
      </c>
      <c r="B9" s="89" t="s">
        <v>169</v>
      </c>
      <c r="C9" s="89"/>
      <c r="D9" s="89"/>
      <c r="E9" s="89"/>
      <c r="F9" s="89"/>
      <c r="G9" s="89"/>
      <c r="H9" s="89"/>
      <c r="I9" s="89"/>
    </row>
    <row r="10" spans="1:9" ht="18" customHeight="1">
      <c r="A10" s="16" t="s">
        <v>29</v>
      </c>
      <c r="B10" s="88" t="s">
        <v>109</v>
      </c>
      <c r="C10" s="88"/>
      <c r="D10" s="88"/>
      <c r="E10" s="88"/>
      <c r="F10" s="88"/>
      <c r="G10" s="88"/>
      <c r="H10" s="88"/>
      <c r="I10" s="88"/>
    </row>
    <row r="11" spans="1:9" ht="15.75" customHeight="1">
      <c r="A11" s="16" t="s">
        <v>30</v>
      </c>
      <c r="B11" s="88" t="s">
        <v>110</v>
      </c>
      <c r="C11" s="88"/>
      <c r="D11" s="88"/>
      <c r="E11" s="88"/>
      <c r="F11" s="88"/>
      <c r="G11" s="88"/>
      <c r="H11" s="88"/>
      <c r="I11" s="88"/>
    </row>
    <row r="12" spans="1:9" ht="15.75" customHeight="1">
      <c r="A12" s="92" t="s">
        <v>31</v>
      </c>
      <c r="B12" s="90" t="s">
        <v>21</v>
      </c>
      <c r="C12" s="91" t="s">
        <v>32</v>
      </c>
      <c r="D12" s="90" t="s">
        <v>23</v>
      </c>
      <c r="E12" s="88" t="s">
        <v>33</v>
      </c>
      <c r="F12" s="88"/>
      <c r="G12" s="88"/>
      <c r="H12" s="88"/>
      <c r="I12" s="88"/>
    </row>
    <row r="13" spans="1:9" ht="15" customHeight="1">
      <c r="A13" s="93"/>
      <c r="B13" s="90"/>
      <c r="C13" s="91"/>
      <c r="D13" s="90"/>
      <c r="E13" s="3" t="s">
        <v>10</v>
      </c>
      <c r="F13" s="3">
        <v>2025</v>
      </c>
      <c r="G13" s="3">
        <v>2026</v>
      </c>
      <c r="H13" s="3">
        <v>2027</v>
      </c>
      <c r="I13" s="3" t="s">
        <v>25</v>
      </c>
    </row>
    <row r="14" spans="1:9" ht="79.5" customHeight="1">
      <c r="A14" s="93"/>
      <c r="B14" s="15" t="s">
        <v>34</v>
      </c>
      <c r="C14" s="16" t="s">
        <v>163</v>
      </c>
      <c r="D14" s="11" t="s">
        <v>19</v>
      </c>
      <c r="E14" s="11" t="s">
        <v>19</v>
      </c>
      <c r="F14" s="31" t="s">
        <v>112</v>
      </c>
      <c r="G14" s="31" t="s">
        <v>112</v>
      </c>
      <c r="H14" s="31" t="s">
        <v>111</v>
      </c>
      <c r="I14" s="31" t="s">
        <v>111</v>
      </c>
    </row>
    <row r="15" spans="1:9" ht="94.5" customHeight="1">
      <c r="A15" s="94"/>
      <c r="B15" s="15" t="s">
        <v>35</v>
      </c>
      <c r="C15" s="115" t="s">
        <v>208</v>
      </c>
      <c r="D15" s="11" t="s">
        <v>19</v>
      </c>
      <c r="E15" s="11" t="s">
        <v>19</v>
      </c>
      <c r="F15" s="21" t="s">
        <v>111</v>
      </c>
      <c r="G15" s="21" t="s">
        <v>112</v>
      </c>
      <c r="H15" s="21" t="s">
        <v>111</v>
      </c>
      <c r="I15" s="21" t="s">
        <v>158</v>
      </c>
    </row>
    <row r="16" spans="1:9" ht="25.5">
      <c r="A16" s="88" t="s">
        <v>20</v>
      </c>
      <c r="B16" s="104" t="s">
        <v>21</v>
      </c>
      <c r="C16" s="105" t="s">
        <v>36</v>
      </c>
      <c r="D16" s="104" t="s">
        <v>37</v>
      </c>
      <c r="E16" s="22" t="s">
        <v>24</v>
      </c>
      <c r="F16" s="22"/>
      <c r="G16" s="22"/>
      <c r="H16" s="22"/>
      <c r="I16" s="22"/>
    </row>
    <row r="17" spans="1:9">
      <c r="A17" s="88"/>
      <c r="B17" s="104"/>
      <c r="C17" s="105"/>
      <c r="D17" s="104"/>
      <c r="E17" s="23" t="s">
        <v>10</v>
      </c>
      <c r="F17" s="23">
        <v>2025</v>
      </c>
      <c r="G17" s="23">
        <v>2026</v>
      </c>
      <c r="H17" s="23">
        <v>2027</v>
      </c>
      <c r="I17" s="24" t="s">
        <v>25</v>
      </c>
    </row>
    <row r="18" spans="1:9">
      <c r="A18" s="88"/>
      <c r="B18" s="23"/>
      <c r="C18" s="25" t="s">
        <v>25</v>
      </c>
      <c r="D18" s="26" t="s">
        <v>19</v>
      </c>
      <c r="E18" s="26" t="s">
        <v>19</v>
      </c>
      <c r="F18" s="26">
        <f>SUM(F19:F20)</f>
        <v>934106.66</v>
      </c>
      <c r="G18" s="26">
        <f t="shared" ref="G18:I18" si="0">SUM(G19:G20)</f>
        <v>1750207.94</v>
      </c>
      <c r="H18" s="26">
        <f t="shared" si="0"/>
        <v>1718253.17</v>
      </c>
      <c r="I18" s="26">
        <f t="shared" si="0"/>
        <v>4402567.7700000005</v>
      </c>
    </row>
    <row r="19" spans="1:9" ht="63.75">
      <c r="A19" s="88"/>
      <c r="B19" s="24" t="s">
        <v>34</v>
      </c>
      <c r="C19" s="18" t="s">
        <v>164</v>
      </c>
      <c r="D19" s="26" t="s">
        <v>19</v>
      </c>
      <c r="E19" s="26" t="s">
        <v>19</v>
      </c>
      <c r="F19" s="45">
        <v>721521.06</v>
      </c>
      <c r="G19" s="43">
        <v>1725392.26</v>
      </c>
      <c r="H19" s="43">
        <v>1567714.06</v>
      </c>
      <c r="I19" s="43">
        <f t="shared" ref="I19:I20" si="1">SUM(F19:H19)</f>
        <v>4014627.3800000004</v>
      </c>
    </row>
    <row r="20" spans="1:9" ht="72">
      <c r="A20" s="88"/>
      <c r="B20" s="24" t="s">
        <v>35</v>
      </c>
      <c r="C20" s="116" t="s">
        <v>209</v>
      </c>
      <c r="D20" s="26" t="s">
        <v>19</v>
      </c>
      <c r="E20" s="26" t="s">
        <v>19</v>
      </c>
      <c r="F20" s="45">
        <v>212585.60000000001</v>
      </c>
      <c r="G20" s="43">
        <v>24815.68</v>
      </c>
      <c r="H20" s="43">
        <v>150539.10999999999</v>
      </c>
      <c r="I20" s="43">
        <f t="shared" si="1"/>
        <v>387940.39</v>
      </c>
    </row>
  </sheetData>
  <mergeCells count="14">
    <mergeCell ref="A16:A20"/>
    <mergeCell ref="B16:B17"/>
    <mergeCell ref="C16:C17"/>
    <mergeCell ref="D16:D17"/>
    <mergeCell ref="A5:I5"/>
    <mergeCell ref="B11:I11"/>
    <mergeCell ref="B12:B13"/>
    <mergeCell ref="C12:C13"/>
    <mergeCell ref="D12:D13"/>
    <mergeCell ref="E12:I12"/>
    <mergeCell ref="B8:I8"/>
    <mergeCell ref="B9:I9"/>
    <mergeCell ref="B10:I10"/>
    <mergeCell ref="A12:A15"/>
  </mergeCells>
  <pageMargins left="0.7" right="0.7" top="0.75" bottom="0.75" header="0.3" footer="0.3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6"/>
  <sheetViews>
    <sheetView zoomScale="115" zoomScaleNormal="115" zoomScaleSheetLayoutView="130" workbookViewId="0">
      <selection sqref="A1:I26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25" customWidth="1"/>
    <col min="6" max="6" width="12.5" customWidth="1"/>
    <col min="7" max="7" width="12.25" customWidth="1"/>
    <col min="8" max="8" width="11.25" customWidth="1"/>
    <col min="9" max="9" width="11.625" customWidth="1"/>
  </cols>
  <sheetData>
    <row r="1" spans="1:9">
      <c r="H1" t="s">
        <v>170</v>
      </c>
    </row>
    <row r="2" spans="1:9">
      <c r="H2" t="s">
        <v>216</v>
      </c>
    </row>
    <row r="4" spans="1:9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9">
      <c r="A5" s="8" t="s">
        <v>41</v>
      </c>
      <c r="B5" s="8"/>
      <c r="C5" s="8"/>
      <c r="D5" s="8"/>
      <c r="E5" s="8"/>
      <c r="F5" s="8"/>
      <c r="G5" s="8"/>
      <c r="H5" s="8"/>
      <c r="I5" s="8"/>
    </row>
    <row r="6" spans="1:9">
      <c r="A6" s="8" t="s">
        <v>65</v>
      </c>
      <c r="B6" s="8"/>
      <c r="C6" s="8"/>
      <c r="D6" s="8"/>
      <c r="E6" s="8"/>
      <c r="F6" s="8"/>
      <c r="G6" s="8"/>
      <c r="H6" s="8"/>
      <c r="I6" s="8"/>
    </row>
    <row r="8" spans="1:9">
      <c r="A8" s="1" t="s">
        <v>0</v>
      </c>
      <c r="B8" s="88" t="s">
        <v>1</v>
      </c>
      <c r="C8" s="88"/>
      <c r="D8" s="88"/>
      <c r="E8" s="88"/>
      <c r="F8" s="88"/>
      <c r="G8" s="88"/>
      <c r="H8" s="88"/>
      <c r="I8" s="88"/>
    </row>
    <row r="9" spans="1:9" ht="25.5">
      <c r="A9" s="10" t="s">
        <v>2</v>
      </c>
      <c r="B9" s="88" t="s">
        <v>47</v>
      </c>
      <c r="C9" s="88"/>
      <c r="D9" s="88"/>
      <c r="E9" s="88"/>
      <c r="F9" s="88"/>
      <c r="G9" s="88"/>
      <c r="H9" s="88"/>
      <c r="I9" s="88"/>
    </row>
    <row r="10" spans="1:9">
      <c r="A10" s="10" t="s">
        <v>29</v>
      </c>
      <c r="B10" s="88" t="s">
        <v>91</v>
      </c>
      <c r="C10" s="88"/>
      <c r="D10" s="88"/>
      <c r="E10" s="88"/>
      <c r="F10" s="88"/>
      <c r="G10" s="88"/>
      <c r="H10" s="88"/>
      <c r="I10" s="88"/>
    </row>
    <row r="11" spans="1:9" ht="29.25" customHeight="1">
      <c r="A11" s="10" t="s">
        <v>30</v>
      </c>
      <c r="B11" s="90" t="s">
        <v>90</v>
      </c>
      <c r="C11" s="90"/>
      <c r="D11" s="90"/>
      <c r="E11" s="90"/>
      <c r="F11" s="90"/>
      <c r="G11" s="90"/>
      <c r="H11" s="90"/>
      <c r="I11" s="90"/>
    </row>
    <row r="12" spans="1:9" ht="22.9" customHeight="1">
      <c r="A12" s="92" t="s">
        <v>31</v>
      </c>
      <c r="B12" s="90" t="s">
        <v>21</v>
      </c>
      <c r="C12" s="91" t="s">
        <v>32</v>
      </c>
      <c r="D12" s="90" t="s">
        <v>23</v>
      </c>
      <c r="E12" s="88" t="s">
        <v>33</v>
      </c>
      <c r="F12" s="88"/>
      <c r="G12" s="88"/>
      <c r="H12" s="88"/>
      <c r="I12" s="88"/>
    </row>
    <row r="13" spans="1:9" ht="64.5">
      <c r="A13" s="93"/>
      <c r="B13" s="90"/>
      <c r="C13" s="91"/>
      <c r="D13" s="90"/>
      <c r="E13" s="14" t="s">
        <v>10</v>
      </c>
      <c r="F13" s="14">
        <v>2025</v>
      </c>
      <c r="G13" s="14">
        <v>2026</v>
      </c>
      <c r="H13" s="14">
        <v>2027</v>
      </c>
      <c r="I13" s="3" t="s">
        <v>42</v>
      </c>
    </row>
    <row r="14" spans="1:9" ht="66" customHeight="1">
      <c r="A14" s="93"/>
      <c r="B14" s="9" t="s">
        <v>34</v>
      </c>
      <c r="C14" s="12" t="s">
        <v>94</v>
      </c>
      <c r="D14" s="20">
        <v>28438</v>
      </c>
      <c r="E14" s="11" t="s">
        <v>19</v>
      </c>
      <c r="F14" s="20">
        <v>26000</v>
      </c>
      <c r="G14" s="20">
        <v>26100</v>
      </c>
      <c r="H14" s="20">
        <v>26200</v>
      </c>
      <c r="I14" s="20">
        <v>28438</v>
      </c>
    </row>
    <row r="15" spans="1:9" ht="42" customHeight="1">
      <c r="A15" s="93"/>
      <c r="B15" s="9" t="s">
        <v>35</v>
      </c>
      <c r="C15" s="12" t="s">
        <v>95</v>
      </c>
      <c r="D15" s="20">
        <v>28438</v>
      </c>
      <c r="E15" s="11" t="s">
        <v>19</v>
      </c>
      <c r="F15" s="20">
        <v>26000</v>
      </c>
      <c r="G15" s="20">
        <v>26100</v>
      </c>
      <c r="H15" s="20">
        <v>26200</v>
      </c>
      <c r="I15" s="20">
        <v>28438</v>
      </c>
    </row>
    <row r="16" spans="1:9" ht="78" customHeight="1">
      <c r="A16" s="93"/>
      <c r="B16" s="9" t="s">
        <v>43</v>
      </c>
      <c r="C16" s="12" t="s">
        <v>96</v>
      </c>
      <c r="D16" s="32">
        <v>72</v>
      </c>
      <c r="E16" s="11" t="s">
        <v>19</v>
      </c>
      <c r="F16" s="117">
        <v>55</v>
      </c>
      <c r="G16" s="117">
        <v>55</v>
      </c>
      <c r="H16" s="117">
        <v>55</v>
      </c>
      <c r="I16" s="32">
        <v>55</v>
      </c>
    </row>
    <row r="17" spans="1:9" ht="80.25" customHeight="1">
      <c r="A17" s="93"/>
      <c r="B17" s="9" t="s">
        <v>44</v>
      </c>
      <c r="C17" s="12" t="s">
        <v>97</v>
      </c>
      <c r="D17" s="20">
        <v>559</v>
      </c>
      <c r="E17" s="11" t="s">
        <v>19</v>
      </c>
      <c r="F17" s="32">
        <v>530</v>
      </c>
      <c r="G17" s="32">
        <v>532</v>
      </c>
      <c r="H17" s="32">
        <v>532</v>
      </c>
      <c r="I17" s="32">
        <v>532</v>
      </c>
    </row>
    <row r="18" spans="1:9" ht="93" customHeight="1">
      <c r="A18" s="94"/>
      <c r="B18" s="33" t="s">
        <v>45</v>
      </c>
      <c r="C18" s="35" t="s">
        <v>161</v>
      </c>
      <c r="D18" s="20">
        <v>19</v>
      </c>
      <c r="E18" s="11" t="s">
        <v>19</v>
      </c>
      <c r="F18" s="20">
        <v>2</v>
      </c>
      <c r="G18" s="20">
        <v>0</v>
      </c>
      <c r="H18" s="20">
        <v>0</v>
      </c>
      <c r="I18" s="20">
        <v>2</v>
      </c>
    </row>
    <row r="19" spans="1:9" ht="26.45" customHeight="1">
      <c r="A19" s="88" t="s">
        <v>20</v>
      </c>
      <c r="B19" s="90" t="s">
        <v>21</v>
      </c>
      <c r="C19" s="91" t="s">
        <v>36</v>
      </c>
      <c r="D19" s="90" t="s">
        <v>37</v>
      </c>
      <c r="E19" s="7" t="s">
        <v>24</v>
      </c>
      <c r="F19" s="7"/>
      <c r="G19" s="7"/>
      <c r="H19" s="7"/>
      <c r="I19" s="7"/>
    </row>
    <row r="20" spans="1:9">
      <c r="A20" s="88"/>
      <c r="B20" s="90"/>
      <c r="C20" s="91"/>
      <c r="D20" s="90"/>
      <c r="E20" s="3" t="s">
        <v>10</v>
      </c>
      <c r="F20" s="3">
        <v>2025</v>
      </c>
      <c r="G20" s="3">
        <v>2026</v>
      </c>
      <c r="H20" s="3">
        <v>2027</v>
      </c>
      <c r="I20" s="9" t="s">
        <v>25</v>
      </c>
    </row>
    <row r="21" spans="1:9">
      <c r="A21" s="88"/>
      <c r="B21" s="3"/>
      <c r="C21" s="6" t="s">
        <v>25</v>
      </c>
      <c r="D21" s="19" t="s">
        <v>19</v>
      </c>
      <c r="E21" s="19" t="s">
        <v>19</v>
      </c>
      <c r="F21" s="29">
        <f>SUM(F22:F26)</f>
        <v>4435726.5199999996</v>
      </c>
      <c r="G21" s="29">
        <f t="shared" ref="G21:I21" si="0">SUM(G22:G26)</f>
        <v>4650169.1900000004</v>
      </c>
      <c r="H21" s="29">
        <f t="shared" si="0"/>
        <v>4820677.17</v>
      </c>
      <c r="I21" s="29">
        <f t="shared" si="0"/>
        <v>13906572.880000001</v>
      </c>
    </row>
    <row r="22" spans="1:9" ht="38.25">
      <c r="A22" s="88"/>
      <c r="B22" s="36" t="s">
        <v>34</v>
      </c>
      <c r="C22" s="37" t="s">
        <v>66</v>
      </c>
      <c r="D22" s="19" t="s">
        <v>19</v>
      </c>
      <c r="E22" s="19" t="s">
        <v>19</v>
      </c>
      <c r="F22" s="46">
        <v>2966617.32</v>
      </c>
      <c r="G22" s="46">
        <v>3179203.7</v>
      </c>
      <c r="H22" s="46">
        <v>3349711.68</v>
      </c>
      <c r="I22" s="46">
        <f t="shared" ref="I22:I26" si="1">SUM(F22:H22)</f>
        <v>9495532.6999999993</v>
      </c>
    </row>
    <row r="23" spans="1:9">
      <c r="A23" s="88"/>
      <c r="B23" s="36" t="s">
        <v>35</v>
      </c>
      <c r="C23" s="37" t="s">
        <v>98</v>
      </c>
      <c r="D23" s="19" t="s">
        <v>19</v>
      </c>
      <c r="E23" s="19" t="s">
        <v>19</v>
      </c>
      <c r="F23" s="46">
        <v>1215129.53</v>
      </c>
      <c r="G23" s="46">
        <v>1215015.33</v>
      </c>
      <c r="H23" s="46">
        <v>1215015.33</v>
      </c>
      <c r="I23" s="46">
        <f t="shared" si="1"/>
        <v>3645160.1900000004</v>
      </c>
    </row>
    <row r="24" spans="1:9" ht="55.5" customHeight="1">
      <c r="A24" s="88"/>
      <c r="B24" s="36" t="s">
        <v>43</v>
      </c>
      <c r="C24" s="37" t="s">
        <v>67</v>
      </c>
      <c r="D24" s="19" t="s">
        <v>19</v>
      </c>
      <c r="E24" s="19" t="s">
        <v>19</v>
      </c>
      <c r="F24" s="46">
        <v>215677.02</v>
      </c>
      <c r="G24" s="46">
        <v>224042.41</v>
      </c>
      <c r="H24" s="46">
        <v>224042.41</v>
      </c>
      <c r="I24" s="46">
        <f t="shared" si="1"/>
        <v>663761.84</v>
      </c>
    </row>
    <row r="25" spans="1:9" ht="53.25" customHeight="1">
      <c r="A25" s="88"/>
      <c r="B25" s="36" t="s">
        <v>44</v>
      </c>
      <c r="C25" s="37" t="s">
        <v>68</v>
      </c>
      <c r="D25" s="19" t="s">
        <v>19</v>
      </c>
      <c r="E25" s="19" t="s">
        <v>19</v>
      </c>
      <c r="F25" s="46">
        <v>31907.75</v>
      </c>
      <c r="G25" s="46">
        <v>31907.75</v>
      </c>
      <c r="H25" s="46">
        <v>31907.75</v>
      </c>
      <c r="I25" s="46">
        <f t="shared" si="1"/>
        <v>95723.25</v>
      </c>
    </row>
    <row r="26" spans="1:9" ht="79.5" customHeight="1">
      <c r="A26" s="88"/>
      <c r="B26" s="36" t="s">
        <v>45</v>
      </c>
      <c r="C26" s="37" t="s">
        <v>160</v>
      </c>
      <c r="D26" s="19" t="s">
        <v>19</v>
      </c>
      <c r="E26" s="19" t="s">
        <v>19</v>
      </c>
      <c r="F26" s="46">
        <v>6394.9</v>
      </c>
      <c r="G26" s="46">
        <v>0</v>
      </c>
      <c r="H26" s="46">
        <v>0</v>
      </c>
      <c r="I26" s="46">
        <f t="shared" si="1"/>
        <v>6394.9</v>
      </c>
    </row>
  </sheetData>
  <mergeCells count="13">
    <mergeCell ref="B8:I8"/>
    <mergeCell ref="B9:I9"/>
    <mergeCell ref="B10:I10"/>
    <mergeCell ref="B11:I11"/>
    <mergeCell ref="B12:B13"/>
    <mergeCell ref="C12:C13"/>
    <mergeCell ref="D12:D13"/>
    <mergeCell ref="E12:I12"/>
    <mergeCell ref="A19:A26"/>
    <mergeCell ref="A12:A18"/>
    <mergeCell ref="B19:B20"/>
    <mergeCell ref="C19:C20"/>
    <mergeCell ref="D19:D20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42"/>
  <sheetViews>
    <sheetView topLeftCell="A38" zoomScale="120" zoomScaleNormal="120" zoomScaleSheetLayoutView="130" workbookViewId="0">
      <selection sqref="A1:I42"/>
    </sheetView>
  </sheetViews>
  <sheetFormatPr defaultRowHeight="15.75"/>
  <cols>
    <col min="1" max="1" width="28.875" customWidth="1"/>
    <col min="2" max="2" width="4.375" style="49" customWidth="1"/>
    <col min="3" max="3" width="27.25" customWidth="1"/>
    <col min="4" max="4" width="9.25" customWidth="1"/>
    <col min="6" max="6" width="14.875" customWidth="1"/>
    <col min="7" max="7" width="13.875" customWidth="1"/>
    <col min="8" max="8" width="16.75" customWidth="1"/>
    <col min="9" max="9" width="19.875" customWidth="1"/>
  </cols>
  <sheetData>
    <row r="1" spans="1:9">
      <c r="H1" t="s">
        <v>171</v>
      </c>
    </row>
    <row r="2" spans="1:9">
      <c r="H2" t="s">
        <v>217</v>
      </c>
    </row>
    <row r="4" spans="1:9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9">
      <c r="A5" s="8" t="s">
        <v>41</v>
      </c>
      <c r="B5" s="8"/>
      <c r="C5" s="8"/>
      <c r="D5" s="8"/>
      <c r="E5" s="8"/>
      <c r="F5" s="8"/>
      <c r="G5" s="8"/>
      <c r="H5" s="8"/>
      <c r="I5" s="8"/>
    </row>
    <row r="6" spans="1:9">
      <c r="A6" s="8" t="s">
        <v>69</v>
      </c>
      <c r="B6" s="8"/>
      <c r="C6" s="8"/>
      <c r="D6" s="8"/>
      <c r="E6" s="8"/>
      <c r="F6" s="8"/>
      <c r="G6" s="8"/>
      <c r="H6" s="8"/>
      <c r="I6" s="8"/>
    </row>
    <row r="8" spans="1:9">
      <c r="A8" s="1" t="s">
        <v>0</v>
      </c>
      <c r="B8" s="88" t="s">
        <v>1</v>
      </c>
      <c r="C8" s="88"/>
      <c r="D8" s="88"/>
      <c r="E8" s="88"/>
      <c r="F8" s="88"/>
      <c r="G8" s="88"/>
      <c r="H8" s="88"/>
      <c r="I8" s="88"/>
    </row>
    <row r="9" spans="1:9" ht="25.5">
      <c r="A9" s="10" t="s">
        <v>2</v>
      </c>
      <c r="B9" s="88" t="s">
        <v>47</v>
      </c>
      <c r="C9" s="88"/>
      <c r="D9" s="88"/>
      <c r="E9" s="88"/>
      <c r="F9" s="88"/>
      <c r="G9" s="88"/>
      <c r="H9" s="88"/>
      <c r="I9" s="88"/>
    </row>
    <row r="10" spans="1:9">
      <c r="A10" s="10" t="s">
        <v>29</v>
      </c>
      <c r="B10" s="88" t="s">
        <v>40</v>
      </c>
      <c r="C10" s="88"/>
      <c r="D10" s="88"/>
      <c r="E10" s="88"/>
      <c r="F10" s="88"/>
      <c r="G10" s="88"/>
      <c r="H10" s="88"/>
      <c r="I10" s="88"/>
    </row>
    <row r="11" spans="1:9" ht="28.9" customHeight="1">
      <c r="A11" s="10" t="s">
        <v>30</v>
      </c>
      <c r="B11" s="90" t="s">
        <v>206</v>
      </c>
      <c r="C11" s="90"/>
      <c r="D11" s="90"/>
      <c r="E11" s="90"/>
      <c r="F11" s="90"/>
      <c r="G11" s="90"/>
      <c r="H11" s="90"/>
      <c r="I11" s="90"/>
    </row>
    <row r="12" spans="1:9" ht="22.9" customHeight="1">
      <c r="A12" s="92" t="s">
        <v>31</v>
      </c>
      <c r="B12" s="88" t="s">
        <v>21</v>
      </c>
      <c r="C12" s="91" t="s">
        <v>32</v>
      </c>
      <c r="D12" s="90" t="s">
        <v>23</v>
      </c>
      <c r="E12" s="88" t="s">
        <v>33</v>
      </c>
      <c r="F12" s="88"/>
      <c r="G12" s="88"/>
      <c r="H12" s="88"/>
      <c r="I12" s="88"/>
    </row>
    <row r="13" spans="1:9" ht="38.25">
      <c r="A13" s="93"/>
      <c r="B13" s="88"/>
      <c r="C13" s="91"/>
      <c r="D13" s="90"/>
      <c r="E13" s="14" t="s">
        <v>10</v>
      </c>
      <c r="F13" s="39">
        <v>2025</v>
      </c>
      <c r="G13" s="39">
        <v>2026</v>
      </c>
      <c r="H13" s="39">
        <v>2027</v>
      </c>
      <c r="I13" s="14" t="s">
        <v>42</v>
      </c>
    </row>
    <row r="14" spans="1:9" ht="54.75" customHeight="1">
      <c r="A14" s="93"/>
      <c r="B14" s="39" t="s">
        <v>34</v>
      </c>
      <c r="C14" s="12" t="s">
        <v>99</v>
      </c>
      <c r="D14" s="20">
        <v>65633</v>
      </c>
      <c r="E14" s="11" t="s">
        <v>19</v>
      </c>
      <c r="F14" s="20">
        <v>70200</v>
      </c>
      <c r="G14" s="20">
        <v>70500</v>
      </c>
      <c r="H14" s="20">
        <v>70800</v>
      </c>
      <c r="I14" s="20">
        <v>70800</v>
      </c>
    </row>
    <row r="15" spans="1:9" ht="92.25" customHeight="1">
      <c r="A15" s="93"/>
      <c r="B15" s="39" t="s">
        <v>35</v>
      </c>
      <c r="C15" s="16" t="s">
        <v>119</v>
      </c>
      <c r="D15" s="32">
        <v>0</v>
      </c>
      <c r="E15" s="11" t="s">
        <v>19</v>
      </c>
      <c r="F15" s="20">
        <v>2</v>
      </c>
      <c r="G15" s="20">
        <v>0</v>
      </c>
      <c r="H15" s="20">
        <v>0</v>
      </c>
      <c r="I15" s="20">
        <v>2</v>
      </c>
    </row>
    <row r="16" spans="1:9" ht="67.5" customHeight="1">
      <c r="A16" s="93"/>
      <c r="B16" s="39" t="s">
        <v>43</v>
      </c>
      <c r="C16" s="12" t="s">
        <v>115</v>
      </c>
      <c r="D16" s="20">
        <v>42</v>
      </c>
      <c r="E16" s="11" t="s">
        <v>19</v>
      </c>
      <c r="F16" s="117">
        <v>23</v>
      </c>
      <c r="G16" s="117">
        <v>23</v>
      </c>
      <c r="H16" s="117">
        <v>23</v>
      </c>
      <c r="I16" s="117">
        <v>23</v>
      </c>
    </row>
    <row r="17" spans="1:9" ht="57" customHeight="1">
      <c r="A17" s="93"/>
      <c r="B17" s="39" t="s">
        <v>44</v>
      </c>
      <c r="C17" s="16" t="s">
        <v>121</v>
      </c>
      <c r="D17" s="20">
        <v>0</v>
      </c>
      <c r="E17" s="11" t="s">
        <v>19</v>
      </c>
      <c r="F17" s="20">
        <v>1780</v>
      </c>
      <c r="G17" s="20">
        <v>0</v>
      </c>
      <c r="H17" s="20">
        <v>0</v>
      </c>
      <c r="I17" s="20">
        <v>1780</v>
      </c>
    </row>
    <row r="18" spans="1:9" ht="52.5" customHeight="1">
      <c r="A18" s="93"/>
      <c r="B18" s="39" t="s">
        <v>45</v>
      </c>
      <c r="C18" s="16" t="s">
        <v>218</v>
      </c>
      <c r="D18" s="20">
        <v>0</v>
      </c>
      <c r="E18" s="11" t="s">
        <v>19</v>
      </c>
      <c r="F18" s="20">
        <v>1</v>
      </c>
      <c r="G18" s="20">
        <v>0</v>
      </c>
      <c r="H18" s="20">
        <v>1</v>
      </c>
      <c r="I18" s="20">
        <v>2</v>
      </c>
    </row>
    <row r="19" spans="1:9" ht="80.25" customHeight="1">
      <c r="A19" s="93"/>
      <c r="B19" s="39" t="s">
        <v>114</v>
      </c>
      <c r="C19" s="16" t="s">
        <v>219</v>
      </c>
      <c r="D19" s="20">
        <v>12494</v>
      </c>
      <c r="E19" s="11" t="s">
        <v>19</v>
      </c>
      <c r="F19" s="20">
        <v>7392</v>
      </c>
      <c r="G19" s="20">
        <v>5273</v>
      </c>
      <c r="H19" s="20">
        <v>0</v>
      </c>
      <c r="I19" s="20">
        <v>5273</v>
      </c>
    </row>
    <row r="20" spans="1:9" ht="80.25" customHeight="1">
      <c r="A20" s="93"/>
      <c r="B20" s="39" t="s">
        <v>116</v>
      </c>
      <c r="C20" s="17" t="s">
        <v>127</v>
      </c>
      <c r="D20" s="20">
        <v>45</v>
      </c>
      <c r="E20" s="11" t="s">
        <v>19</v>
      </c>
      <c r="F20" s="20">
        <v>18</v>
      </c>
      <c r="G20" s="20">
        <v>16</v>
      </c>
      <c r="H20" s="20">
        <v>16</v>
      </c>
      <c r="I20" s="20">
        <v>50</v>
      </c>
    </row>
    <row r="21" spans="1:9" ht="84.75" customHeight="1">
      <c r="A21" s="93"/>
      <c r="B21" s="39" t="s">
        <v>117</v>
      </c>
      <c r="C21" s="17" t="s">
        <v>128</v>
      </c>
      <c r="D21" s="20">
        <v>38</v>
      </c>
      <c r="E21" s="11" t="s">
        <v>19</v>
      </c>
      <c r="F21" s="20">
        <v>64</v>
      </c>
      <c r="G21" s="20">
        <v>69</v>
      </c>
      <c r="H21" s="20">
        <v>73</v>
      </c>
      <c r="I21" s="20">
        <v>70</v>
      </c>
    </row>
    <row r="22" spans="1:9" ht="93" customHeight="1">
      <c r="A22" s="93"/>
      <c r="B22" s="39" t="s">
        <v>118</v>
      </c>
      <c r="C22" s="69" t="s">
        <v>210</v>
      </c>
      <c r="D22" s="20">
        <v>28914</v>
      </c>
      <c r="E22" s="11" t="s">
        <v>19</v>
      </c>
      <c r="F22" s="32">
        <v>26553</v>
      </c>
      <c r="G22" s="32">
        <v>24363</v>
      </c>
      <c r="H22" s="32">
        <v>22956</v>
      </c>
      <c r="I22" s="32">
        <v>26553</v>
      </c>
    </row>
    <row r="23" spans="1:9" ht="109.5" customHeight="1">
      <c r="A23" s="93"/>
      <c r="B23" s="39" t="s">
        <v>124</v>
      </c>
      <c r="C23" s="16" t="s">
        <v>122</v>
      </c>
      <c r="D23" s="20">
        <v>1044</v>
      </c>
      <c r="E23" s="11" t="s">
        <v>19</v>
      </c>
      <c r="F23" s="20">
        <v>1101</v>
      </c>
      <c r="G23" s="20">
        <v>1101</v>
      </c>
      <c r="H23" s="20">
        <v>1101</v>
      </c>
      <c r="I23" s="20">
        <v>1101</v>
      </c>
    </row>
    <row r="24" spans="1:9" ht="91.5" customHeight="1">
      <c r="A24" s="93"/>
      <c r="B24" s="39" t="s">
        <v>125</v>
      </c>
      <c r="C24" s="12" t="s">
        <v>100</v>
      </c>
      <c r="D24" s="20">
        <v>916</v>
      </c>
      <c r="E24" s="11" t="s">
        <v>19</v>
      </c>
      <c r="F24" s="20">
        <v>1034</v>
      </c>
      <c r="G24" s="20">
        <v>1034</v>
      </c>
      <c r="H24" s="20">
        <v>1034</v>
      </c>
      <c r="I24" s="20">
        <v>1034</v>
      </c>
    </row>
    <row r="25" spans="1:9" ht="92.25" customHeight="1">
      <c r="A25" s="93"/>
      <c r="B25" s="39" t="s">
        <v>126</v>
      </c>
      <c r="C25" s="42" t="s">
        <v>173</v>
      </c>
      <c r="D25" s="20">
        <v>39</v>
      </c>
      <c r="E25" s="11" t="s">
        <v>19</v>
      </c>
      <c r="F25" s="32">
        <v>9</v>
      </c>
      <c r="G25" s="32">
        <v>0</v>
      </c>
      <c r="H25" s="32">
        <v>0</v>
      </c>
      <c r="I25" s="32">
        <v>9</v>
      </c>
    </row>
    <row r="26" spans="1:9" ht="80.25" customHeight="1">
      <c r="A26" s="94"/>
      <c r="B26" s="39" t="s">
        <v>172</v>
      </c>
      <c r="C26" s="16" t="s">
        <v>120</v>
      </c>
      <c r="D26" s="20">
        <v>0</v>
      </c>
      <c r="E26" s="11" t="s">
        <v>19</v>
      </c>
      <c r="F26" s="20">
        <v>1</v>
      </c>
      <c r="G26" s="20">
        <v>0</v>
      </c>
      <c r="H26" s="20">
        <v>0</v>
      </c>
      <c r="I26" s="20">
        <v>1</v>
      </c>
    </row>
    <row r="27" spans="1:9" ht="26.45" customHeight="1">
      <c r="A27" s="92" t="s">
        <v>20</v>
      </c>
      <c r="B27" s="92" t="s">
        <v>21</v>
      </c>
      <c r="C27" s="95" t="s">
        <v>36</v>
      </c>
      <c r="D27" s="90" t="s">
        <v>37</v>
      </c>
      <c r="E27" s="7" t="s">
        <v>24</v>
      </c>
      <c r="F27" s="7"/>
      <c r="G27" s="7"/>
      <c r="H27" s="7"/>
      <c r="I27" s="7"/>
    </row>
    <row r="28" spans="1:9">
      <c r="A28" s="93"/>
      <c r="B28" s="93"/>
      <c r="C28" s="96"/>
      <c r="D28" s="90"/>
      <c r="E28" s="3" t="s">
        <v>10</v>
      </c>
      <c r="F28" s="3">
        <v>2025</v>
      </c>
      <c r="G28" s="3">
        <v>2026</v>
      </c>
      <c r="H28" s="3">
        <v>2027</v>
      </c>
      <c r="I28" s="9" t="s">
        <v>25</v>
      </c>
    </row>
    <row r="29" spans="1:9">
      <c r="A29" s="93"/>
      <c r="B29" s="94"/>
      <c r="C29" s="6" t="s">
        <v>25</v>
      </c>
      <c r="D29" s="11" t="s">
        <v>19</v>
      </c>
      <c r="E29" s="11" t="s">
        <v>19</v>
      </c>
      <c r="F29" s="29">
        <f>SUM(F30:F42)</f>
        <v>5992226.4999999991</v>
      </c>
      <c r="G29" s="29">
        <f t="shared" ref="G29:I29" si="0">SUM(G30:G42)</f>
        <v>6200800.0999999996</v>
      </c>
      <c r="H29" s="29">
        <f t="shared" si="0"/>
        <v>6541931.1499999994</v>
      </c>
      <c r="I29" s="29">
        <f t="shared" si="0"/>
        <v>18734957.750000007</v>
      </c>
    </row>
    <row r="30" spans="1:9" ht="40.5" customHeight="1">
      <c r="A30" s="93"/>
      <c r="B30" s="39" t="s">
        <v>34</v>
      </c>
      <c r="C30" s="16" t="s">
        <v>129</v>
      </c>
      <c r="D30" s="11" t="s">
        <v>19</v>
      </c>
      <c r="E30" s="11" t="s">
        <v>19</v>
      </c>
      <c r="F30" s="48">
        <v>5080187.3899999997</v>
      </c>
      <c r="G30" s="48">
        <v>5468637.6900000004</v>
      </c>
      <c r="H30" s="48">
        <v>5845027.96</v>
      </c>
      <c r="I30" s="48">
        <f t="shared" ref="I30:I40" si="1">SUM(F30:H30)</f>
        <v>16393853.039999999</v>
      </c>
    </row>
    <row r="31" spans="1:9" ht="81" customHeight="1">
      <c r="A31" s="93"/>
      <c r="B31" s="39" t="s">
        <v>35</v>
      </c>
      <c r="C31" s="16" t="s">
        <v>130</v>
      </c>
      <c r="D31" s="11" t="s">
        <v>19</v>
      </c>
      <c r="E31" s="11" t="s">
        <v>19</v>
      </c>
      <c r="F31" s="48">
        <v>34362.879999999997</v>
      </c>
      <c r="G31" s="48">
        <v>0</v>
      </c>
      <c r="H31" s="48">
        <v>0</v>
      </c>
      <c r="I31" s="48">
        <f t="shared" si="1"/>
        <v>34362.879999999997</v>
      </c>
    </row>
    <row r="32" spans="1:9" ht="54" customHeight="1">
      <c r="A32" s="93"/>
      <c r="B32" s="39" t="s">
        <v>43</v>
      </c>
      <c r="C32" s="16" t="s">
        <v>131</v>
      </c>
      <c r="D32" s="11" t="s">
        <v>19</v>
      </c>
      <c r="E32" s="11" t="s">
        <v>19</v>
      </c>
      <c r="F32" s="48">
        <v>117161.57</v>
      </c>
      <c r="G32" s="48">
        <v>141465.54999999999</v>
      </c>
      <c r="H32" s="48">
        <v>117821.42</v>
      </c>
      <c r="I32" s="48">
        <f t="shared" si="1"/>
        <v>376448.54</v>
      </c>
    </row>
    <row r="33" spans="1:9" ht="38.25">
      <c r="A33" s="93"/>
      <c r="B33" s="50" t="s">
        <v>44</v>
      </c>
      <c r="C33" s="16" t="s">
        <v>133</v>
      </c>
      <c r="D33" s="11" t="s">
        <v>19</v>
      </c>
      <c r="E33" s="11" t="s">
        <v>19</v>
      </c>
      <c r="F33" s="48">
        <v>26190.92</v>
      </c>
      <c r="G33" s="48">
        <v>0</v>
      </c>
      <c r="H33" s="48">
        <v>0</v>
      </c>
      <c r="I33" s="48">
        <f t="shared" si="1"/>
        <v>26190.92</v>
      </c>
    </row>
    <row r="34" spans="1:9" ht="41.25" customHeight="1">
      <c r="A34" s="93"/>
      <c r="B34" s="50" t="s">
        <v>45</v>
      </c>
      <c r="C34" s="16" t="s">
        <v>141</v>
      </c>
      <c r="D34" s="11" t="s">
        <v>19</v>
      </c>
      <c r="E34" s="11" t="s">
        <v>19</v>
      </c>
      <c r="F34" s="47">
        <v>6797.6</v>
      </c>
      <c r="G34" s="47">
        <v>0</v>
      </c>
      <c r="H34" s="47">
        <v>10699.49</v>
      </c>
      <c r="I34" s="48">
        <f t="shared" si="1"/>
        <v>17497.09</v>
      </c>
    </row>
    <row r="35" spans="1:9" ht="67.5" customHeight="1">
      <c r="A35" s="93"/>
      <c r="B35" s="50" t="s">
        <v>114</v>
      </c>
      <c r="C35" s="16" t="s">
        <v>142</v>
      </c>
      <c r="D35" s="11" t="s">
        <v>19</v>
      </c>
      <c r="E35" s="11" t="s">
        <v>19</v>
      </c>
      <c r="F35" s="47">
        <v>56340.22</v>
      </c>
      <c r="G35" s="47">
        <v>37396.959999999999</v>
      </c>
      <c r="H35" s="47">
        <v>0</v>
      </c>
      <c r="I35" s="48">
        <f t="shared" si="1"/>
        <v>93737.18</v>
      </c>
    </row>
    <row r="36" spans="1:9" ht="54.75" customHeight="1">
      <c r="A36" s="93"/>
      <c r="B36" s="50" t="s">
        <v>116</v>
      </c>
      <c r="C36" s="35" t="s">
        <v>123</v>
      </c>
      <c r="D36" s="11" t="s">
        <v>19</v>
      </c>
      <c r="E36" s="11" t="s">
        <v>19</v>
      </c>
      <c r="F36" s="47">
        <v>3600</v>
      </c>
      <c r="G36" s="47">
        <v>2600</v>
      </c>
      <c r="H36" s="47">
        <v>2600</v>
      </c>
      <c r="I36" s="48">
        <f t="shared" ref="I36:I37" si="2">SUM(F36:H36)</f>
        <v>8800</v>
      </c>
    </row>
    <row r="37" spans="1:9" ht="67.5" customHeight="1">
      <c r="A37" s="93"/>
      <c r="B37" s="50" t="s">
        <v>117</v>
      </c>
      <c r="C37" s="34" t="s">
        <v>145</v>
      </c>
      <c r="D37" s="11" t="s">
        <v>19</v>
      </c>
      <c r="E37" s="11" t="s">
        <v>19</v>
      </c>
      <c r="F37" s="47">
        <v>5470.8</v>
      </c>
      <c r="G37" s="47">
        <v>7608.8</v>
      </c>
      <c r="H37" s="47">
        <v>7875.2</v>
      </c>
      <c r="I37" s="48">
        <f t="shared" si="2"/>
        <v>20954.8</v>
      </c>
    </row>
    <row r="38" spans="1:9" ht="68.25" customHeight="1">
      <c r="A38" s="93"/>
      <c r="B38" s="50" t="s">
        <v>118</v>
      </c>
      <c r="C38" s="69" t="s">
        <v>211</v>
      </c>
      <c r="D38" s="11" t="s">
        <v>19</v>
      </c>
      <c r="E38" s="11" t="s">
        <v>19</v>
      </c>
      <c r="F38" s="47">
        <v>465427.12</v>
      </c>
      <c r="G38" s="47">
        <v>477578.66</v>
      </c>
      <c r="H38" s="47">
        <v>491074.79</v>
      </c>
      <c r="I38" s="48">
        <f t="shared" si="1"/>
        <v>1434080.57</v>
      </c>
    </row>
    <row r="39" spans="1:9" ht="81.75" customHeight="1">
      <c r="A39" s="93"/>
      <c r="B39" s="50" t="s">
        <v>124</v>
      </c>
      <c r="C39" s="16" t="s">
        <v>143</v>
      </c>
      <c r="D39" s="11" t="s">
        <v>19</v>
      </c>
      <c r="E39" s="11" t="s">
        <v>19</v>
      </c>
      <c r="F39" s="47">
        <v>21990.080000000002</v>
      </c>
      <c r="G39" s="47">
        <v>22393.72</v>
      </c>
      <c r="H39" s="47">
        <v>22849.77</v>
      </c>
      <c r="I39" s="48">
        <f t="shared" si="1"/>
        <v>67233.570000000007</v>
      </c>
    </row>
    <row r="40" spans="1:9" ht="66" customHeight="1">
      <c r="A40" s="93"/>
      <c r="B40" s="50" t="s">
        <v>125</v>
      </c>
      <c r="C40" s="68" t="s">
        <v>144</v>
      </c>
      <c r="D40" s="11" t="s">
        <v>19</v>
      </c>
      <c r="E40" s="11" t="s">
        <v>19</v>
      </c>
      <c r="F40" s="47">
        <v>42297.18</v>
      </c>
      <c r="G40" s="47">
        <v>43118.720000000001</v>
      </c>
      <c r="H40" s="47">
        <v>43982.52</v>
      </c>
      <c r="I40" s="48">
        <f t="shared" si="1"/>
        <v>129398.41999999998</v>
      </c>
    </row>
    <row r="41" spans="1:9" ht="79.5" customHeight="1">
      <c r="A41" s="93"/>
      <c r="B41" s="50" t="s">
        <v>126</v>
      </c>
      <c r="C41" s="68" t="s">
        <v>160</v>
      </c>
      <c r="D41" s="11" t="s">
        <v>19</v>
      </c>
      <c r="E41" s="11" t="s">
        <v>19</v>
      </c>
      <c r="F41" s="47">
        <v>131200.71</v>
      </c>
      <c r="G41" s="47">
        <v>0</v>
      </c>
      <c r="H41" s="47">
        <v>0</v>
      </c>
      <c r="I41" s="48">
        <f>SUM(F41:H41)</f>
        <v>131200.71</v>
      </c>
    </row>
    <row r="42" spans="1:9" ht="63.75">
      <c r="A42" s="94"/>
      <c r="B42" s="39" t="s">
        <v>172</v>
      </c>
      <c r="C42" s="16" t="s">
        <v>132</v>
      </c>
      <c r="D42" s="11" t="s">
        <v>19</v>
      </c>
      <c r="E42" s="11" t="s">
        <v>19</v>
      </c>
      <c r="F42" s="48">
        <v>1200.03</v>
      </c>
      <c r="G42" s="48">
        <v>0</v>
      </c>
      <c r="H42" s="48">
        <v>0</v>
      </c>
      <c r="I42" s="48">
        <f>SUM(F42:H42)</f>
        <v>1200.03</v>
      </c>
    </row>
  </sheetData>
  <mergeCells count="13">
    <mergeCell ref="A27:A42"/>
    <mergeCell ref="A12:A26"/>
    <mergeCell ref="B27:B29"/>
    <mergeCell ref="E12:I12"/>
    <mergeCell ref="C27:C28"/>
    <mergeCell ref="D27:D28"/>
    <mergeCell ref="B8:I8"/>
    <mergeCell ref="B9:I9"/>
    <mergeCell ref="B10:I10"/>
    <mergeCell ref="B11:I11"/>
    <mergeCell ref="B12:B13"/>
    <mergeCell ref="C12:C13"/>
    <mergeCell ref="D12:D13"/>
  </mergeCells>
  <printOptions horizontalCentered="1"/>
  <pageMargins left="0.25" right="0.25" top="0.75" bottom="0.75" header="0.3" footer="0.3"/>
  <pageSetup paperSize="9" scale="93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6"/>
  <sheetViews>
    <sheetView topLeftCell="A29" zoomScale="110" zoomScaleNormal="110" zoomScaleSheetLayoutView="130" workbookViewId="0">
      <selection sqref="A1:I32"/>
    </sheetView>
  </sheetViews>
  <sheetFormatPr defaultRowHeight="15.75"/>
  <cols>
    <col min="1" max="1" width="28.875" customWidth="1"/>
    <col min="2" max="2" width="5.875" customWidth="1"/>
    <col min="3" max="3" width="22.75" customWidth="1"/>
    <col min="4" max="4" width="9.25" customWidth="1"/>
    <col min="6" max="6" width="12.875" customWidth="1"/>
    <col min="7" max="7" width="12.25" customWidth="1"/>
    <col min="8" max="8" width="16.5" customWidth="1"/>
    <col min="9" max="9" width="14.375" customWidth="1"/>
  </cols>
  <sheetData>
    <row r="1" spans="1:9">
      <c r="H1" t="s">
        <v>174</v>
      </c>
    </row>
    <row r="2" spans="1:9">
      <c r="H2" t="s">
        <v>216</v>
      </c>
    </row>
    <row r="4" spans="1:9">
      <c r="A4" s="8" t="s">
        <v>26</v>
      </c>
      <c r="B4" s="8"/>
      <c r="C4" s="8"/>
      <c r="D4" s="8"/>
      <c r="E4" s="8"/>
      <c r="F4" s="8"/>
      <c r="G4" s="8"/>
      <c r="H4" s="8"/>
      <c r="I4" s="8"/>
    </row>
    <row r="5" spans="1:9">
      <c r="A5" s="8" t="s">
        <v>41</v>
      </c>
      <c r="B5" s="8"/>
      <c r="C5" s="8"/>
      <c r="D5" s="8"/>
      <c r="E5" s="8"/>
      <c r="F5" s="8"/>
      <c r="G5" s="8"/>
      <c r="H5" s="8"/>
      <c r="I5" s="8"/>
    </row>
    <row r="6" spans="1:9">
      <c r="A6" s="8" t="s">
        <v>70</v>
      </c>
      <c r="B6" s="8"/>
      <c r="C6" s="8"/>
      <c r="D6" s="8"/>
      <c r="E6" s="8"/>
      <c r="F6" s="8"/>
      <c r="G6" s="8"/>
      <c r="H6" s="8"/>
      <c r="I6" s="8"/>
    </row>
    <row r="8" spans="1:9">
      <c r="A8" s="1" t="s">
        <v>0</v>
      </c>
      <c r="B8" s="88" t="s">
        <v>1</v>
      </c>
      <c r="C8" s="88"/>
      <c r="D8" s="88"/>
      <c r="E8" s="88"/>
      <c r="F8" s="88"/>
      <c r="G8" s="88"/>
      <c r="H8" s="88"/>
      <c r="I8" s="88"/>
    </row>
    <row r="9" spans="1:9" ht="27.75" customHeight="1">
      <c r="A9" s="10" t="s">
        <v>2</v>
      </c>
      <c r="B9" s="88" t="s">
        <v>47</v>
      </c>
      <c r="C9" s="88"/>
      <c r="D9" s="88"/>
      <c r="E9" s="88"/>
      <c r="F9" s="88"/>
      <c r="G9" s="88"/>
      <c r="H9" s="88"/>
      <c r="I9" s="88"/>
    </row>
    <row r="10" spans="1:9" ht="29.25" customHeight="1">
      <c r="A10" s="10" t="s">
        <v>29</v>
      </c>
      <c r="B10" s="90" t="s">
        <v>92</v>
      </c>
      <c r="C10" s="90"/>
      <c r="D10" s="90"/>
      <c r="E10" s="90"/>
      <c r="F10" s="90"/>
      <c r="G10" s="90"/>
      <c r="H10" s="90"/>
      <c r="I10" s="90"/>
    </row>
    <row r="11" spans="1:9" ht="28.5" customHeight="1">
      <c r="A11" s="10" t="s">
        <v>30</v>
      </c>
      <c r="B11" s="107" t="s">
        <v>71</v>
      </c>
      <c r="C11" s="108"/>
      <c r="D11" s="108"/>
      <c r="E11" s="108"/>
      <c r="F11" s="108"/>
      <c r="G11" s="108"/>
      <c r="H11" s="108"/>
      <c r="I11" s="109"/>
    </row>
    <row r="12" spans="1:9" ht="22.9" customHeight="1">
      <c r="A12" s="92" t="s">
        <v>31</v>
      </c>
      <c r="B12" s="90" t="s">
        <v>21</v>
      </c>
      <c r="C12" s="91" t="s">
        <v>32</v>
      </c>
      <c r="D12" s="90" t="s">
        <v>23</v>
      </c>
      <c r="E12" s="88" t="s">
        <v>33</v>
      </c>
      <c r="F12" s="88"/>
      <c r="G12" s="88"/>
      <c r="H12" s="88"/>
      <c r="I12" s="88"/>
    </row>
    <row r="13" spans="1:9" ht="51.75">
      <c r="A13" s="93"/>
      <c r="B13" s="90"/>
      <c r="C13" s="91"/>
      <c r="D13" s="90"/>
      <c r="E13" s="14" t="s">
        <v>10</v>
      </c>
      <c r="F13" s="14">
        <v>2025</v>
      </c>
      <c r="G13" s="14">
        <v>2026</v>
      </c>
      <c r="H13" s="14">
        <v>2027</v>
      </c>
      <c r="I13" s="3" t="s">
        <v>42</v>
      </c>
    </row>
    <row r="14" spans="1:9" ht="38.25">
      <c r="A14" s="93"/>
      <c r="B14" s="9" t="s">
        <v>34</v>
      </c>
      <c r="C14" s="12" t="s">
        <v>72</v>
      </c>
      <c r="D14" s="30" t="s">
        <v>150</v>
      </c>
      <c r="E14" s="11" t="s">
        <v>19</v>
      </c>
      <c r="F14" s="117">
        <f>2795124+46673</f>
        <v>2841797</v>
      </c>
      <c r="G14" s="117">
        <f t="shared" ref="G14:I14" si="0">2795124+46673</f>
        <v>2841797</v>
      </c>
      <c r="H14" s="117">
        <f t="shared" si="0"/>
        <v>2841797</v>
      </c>
      <c r="I14" s="32">
        <f t="shared" si="0"/>
        <v>2841797</v>
      </c>
    </row>
    <row r="15" spans="1:9" ht="91.5" customHeight="1">
      <c r="A15" s="93"/>
      <c r="B15" s="13" t="s">
        <v>35</v>
      </c>
      <c r="C15" s="12" t="s">
        <v>73</v>
      </c>
      <c r="D15" s="32">
        <v>5</v>
      </c>
      <c r="E15" s="11" t="s">
        <v>19</v>
      </c>
      <c r="F15" s="117">
        <v>3</v>
      </c>
      <c r="G15" s="117">
        <v>3</v>
      </c>
      <c r="H15" s="117">
        <v>3</v>
      </c>
      <c r="I15" s="117">
        <v>3</v>
      </c>
    </row>
    <row r="16" spans="1:9" ht="172.5" customHeight="1">
      <c r="A16" s="93"/>
      <c r="B16" s="33" t="s">
        <v>43</v>
      </c>
      <c r="C16" s="34" t="s">
        <v>137</v>
      </c>
      <c r="D16" s="32">
        <v>2276</v>
      </c>
      <c r="E16" s="26" t="s">
        <v>19</v>
      </c>
      <c r="F16" s="117">
        <v>9875</v>
      </c>
      <c r="G16" s="117">
        <v>9875</v>
      </c>
      <c r="H16" s="117">
        <v>9875</v>
      </c>
      <c r="I16" s="117">
        <v>9875</v>
      </c>
    </row>
    <row r="17" spans="1:9" ht="204" customHeight="1">
      <c r="A17" s="93"/>
      <c r="B17" s="13" t="s">
        <v>44</v>
      </c>
      <c r="C17" s="12" t="s">
        <v>135</v>
      </c>
      <c r="D17" s="20">
        <v>18102</v>
      </c>
      <c r="E17" s="11" t="s">
        <v>19</v>
      </c>
      <c r="F17" s="20">
        <v>18300</v>
      </c>
      <c r="G17" s="20">
        <v>18300</v>
      </c>
      <c r="H17" s="20">
        <v>18300</v>
      </c>
      <c r="I17" s="20">
        <v>18300</v>
      </c>
    </row>
    <row r="18" spans="1:9" ht="45" customHeight="1">
      <c r="A18" s="93"/>
      <c r="B18" s="13" t="s">
        <v>45</v>
      </c>
      <c r="C18" s="12" t="s">
        <v>74</v>
      </c>
      <c r="D18" s="20">
        <v>5832</v>
      </c>
      <c r="E18" s="11" t="s">
        <v>19</v>
      </c>
      <c r="F18" s="20">
        <v>5840</v>
      </c>
      <c r="G18" s="20">
        <v>5840</v>
      </c>
      <c r="H18" s="20">
        <v>5840</v>
      </c>
      <c r="I18" s="20">
        <v>5840</v>
      </c>
    </row>
    <row r="19" spans="1:9" ht="90.75" customHeight="1">
      <c r="A19" s="93"/>
      <c r="B19" s="13" t="s">
        <v>114</v>
      </c>
      <c r="C19" s="12" t="s">
        <v>136</v>
      </c>
      <c r="D19" s="20">
        <v>5</v>
      </c>
      <c r="E19" s="11" t="s">
        <v>19</v>
      </c>
      <c r="F19" s="117">
        <v>3</v>
      </c>
      <c r="G19" s="117">
        <v>3</v>
      </c>
      <c r="H19" s="117">
        <v>3</v>
      </c>
      <c r="I19" s="117">
        <v>3</v>
      </c>
    </row>
    <row r="20" spans="1:9" ht="93.75" customHeight="1">
      <c r="A20" s="93"/>
      <c r="B20" s="33" t="s">
        <v>116</v>
      </c>
      <c r="C20" s="34" t="s">
        <v>180</v>
      </c>
      <c r="D20" s="20">
        <v>13419</v>
      </c>
      <c r="E20" s="11" t="s">
        <v>19</v>
      </c>
      <c r="F20" s="32">
        <v>13471</v>
      </c>
      <c r="G20" s="32">
        <v>13485</v>
      </c>
      <c r="H20" s="32">
        <v>13497</v>
      </c>
      <c r="I20" s="32">
        <v>13485</v>
      </c>
    </row>
    <row r="21" spans="1:9" ht="129.75" customHeight="1">
      <c r="A21" s="94"/>
      <c r="B21" s="15" t="s">
        <v>117</v>
      </c>
      <c r="C21" s="17" t="s">
        <v>152</v>
      </c>
      <c r="D21" s="21" t="s">
        <v>151</v>
      </c>
      <c r="E21" s="11" t="s">
        <v>19</v>
      </c>
      <c r="F21" s="21" t="s">
        <v>154</v>
      </c>
      <c r="G21" s="21" t="s">
        <v>155</v>
      </c>
      <c r="H21" s="21" t="s">
        <v>155</v>
      </c>
      <c r="I21" s="21" t="s">
        <v>155</v>
      </c>
    </row>
    <row r="22" spans="1:9" ht="26.45" customHeight="1">
      <c r="A22" s="88" t="s">
        <v>20</v>
      </c>
      <c r="B22" s="90" t="s">
        <v>21</v>
      </c>
      <c r="C22" s="91" t="s">
        <v>36</v>
      </c>
      <c r="D22" s="90" t="s">
        <v>37</v>
      </c>
      <c r="E22" s="7" t="s">
        <v>24</v>
      </c>
      <c r="F22" s="7"/>
      <c r="G22" s="7"/>
      <c r="H22" s="7"/>
      <c r="I22" s="7"/>
    </row>
    <row r="23" spans="1:9">
      <c r="A23" s="88"/>
      <c r="B23" s="90"/>
      <c r="C23" s="91"/>
      <c r="D23" s="90"/>
      <c r="E23" s="3" t="s">
        <v>10</v>
      </c>
      <c r="F23" s="3">
        <v>2025</v>
      </c>
      <c r="G23" s="3">
        <v>2026</v>
      </c>
      <c r="H23" s="3">
        <v>2027</v>
      </c>
      <c r="I23" s="36" t="s">
        <v>25</v>
      </c>
    </row>
    <row r="24" spans="1:9">
      <c r="A24" s="88"/>
      <c r="B24" s="3"/>
      <c r="C24" s="6" t="s">
        <v>25</v>
      </c>
      <c r="D24" s="11" t="s">
        <v>19</v>
      </c>
      <c r="E24" s="11" t="s">
        <v>19</v>
      </c>
      <c r="F24" s="11">
        <f>F25+F26+F28+F27+F29+F30+F32+F31</f>
        <v>675455.19</v>
      </c>
      <c r="G24" s="11">
        <f t="shared" ref="G24:I24" si="1">G25+G26+G28+G27+G29+G30+G32+G31</f>
        <v>677558.91</v>
      </c>
      <c r="H24" s="11">
        <f t="shared" si="1"/>
        <v>684147.8</v>
      </c>
      <c r="I24" s="11">
        <f t="shared" si="1"/>
        <v>2037161.9</v>
      </c>
    </row>
    <row r="25" spans="1:9" ht="25.5">
      <c r="A25" s="88"/>
      <c r="B25" s="36" t="s">
        <v>34</v>
      </c>
      <c r="C25" s="37" t="s">
        <v>75</v>
      </c>
      <c r="D25" s="11" t="s">
        <v>19</v>
      </c>
      <c r="E25" s="11" t="s">
        <v>19</v>
      </c>
      <c r="F25" s="11">
        <v>351931.59</v>
      </c>
      <c r="G25" s="11">
        <v>351931.6</v>
      </c>
      <c r="H25" s="11">
        <v>351931.61</v>
      </c>
      <c r="I25" s="11">
        <f t="shared" ref="I25:I32" si="2">SUM(F25:H25)</f>
        <v>1055794.7999999998</v>
      </c>
    </row>
    <row r="26" spans="1:9" ht="67.5" customHeight="1">
      <c r="A26" s="88"/>
      <c r="B26" s="36" t="s">
        <v>35</v>
      </c>
      <c r="C26" s="37" t="s">
        <v>149</v>
      </c>
      <c r="D26" s="11" t="s">
        <v>19</v>
      </c>
      <c r="E26" s="11" t="s">
        <v>19</v>
      </c>
      <c r="F26" s="11">
        <v>22175.27</v>
      </c>
      <c r="G26" s="11">
        <v>22175.27</v>
      </c>
      <c r="H26" s="11">
        <v>22175.27</v>
      </c>
      <c r="I26" s="11">
        <f t="shared" si="2"/>
        <v>66525.81</v>
      </c>
    </row>
    <row r="27" spans="1:9" ht="147.75" customHeight="1">
      <c r="A27" s="88"/>
      <c r="B27" s="36" t="s">
        <v>43</v>
      </c>
      <c r="C27" s="68" t="s">
        <v>147</v>
      </c>
      <c r="D27" s="11" t="s">
        <v>19</v>
      </c>
      <c r="E27" s="11" t="s">
        <v>19</v>
      </c>
      <c r="F27" s="11">
        <v>18000</v>
      </c>
      <c r="G27" s="11">
        <v>18000</v>
      </c>
      <c r="H27" s="11">
        <v>18000</v>
      </c>
      <c r="I27" s="11">
        <f>SUM(F27:H27)</f>
        <v>54000</v>
      </c>
    </row>
    <row r="28" spans="1:9" ht="183" customHeight="1">
      <c r="A28" s="88"/>
      <c r="B28" s="36" t="s">
        <v>44</v>
      </c>
      <c r="C28" s="37" t="s">
        <v>148</v>
      </c>
      <c r="D28" s="11" t="s">
        <v>19</v>
      </c>
      <c r="E28" s="11" t="s">
        <v>19</v>
      </c>
      <c r="F28" s="11">
        <v>113828.08</v>
      </c>
      <c r="G28" s="11">
        <v>113828.08</v>
      </c>
      <c r="H28" s="11">
        <v>113828.08</v>
      </c>
      <c r="I28" s="11">
        <f t="shared" si="2"/>
        <v>341484.24</v>
      </c>
    </row>
    <row r="29" spans="1:9" ht="30" customHeight="1">
      <c r="A29" s="88"/>
      <c r="B29" s="36" t="s">
        <v>45</v>
      </c>
      <c r="C29" s="37" t="s">
        <v>76</v>
      </c>
      <c r="D29" s="11" t="s">
        <v>19</v>
      </c>
      <c r="E29" s="11" t="s">
        <v>19</v>
      </c>
      <c r="F29" s="11">
        <v>40951.31</v>
      </c>
      <c r="G29" s="11">
        <v>40951.32</v>
      </c>
      <c r="H29" s="11">
        <v>40951.32</v>
      </c>
      <c r="I29" s="11">
        <f t="shared" si="2"/>
        <v>122853.95000000001</v>
      </c>
    </row>
    <row r="30" spans="1:9" ht="63.75">
      <c r="A30" s="88"/>
      <c r="B30" s="36" t="s">
        <v>114</v>
      </c>
      <c r="C30" s="37" t="s">
        <v>146</v>
      </c>
      <c r="D30" s="11" t="s">
        <v>19</v>
      </c>
      <c r="E30" s="11" t="s">
        <v>19</v>
      </c>
      <c r="F30" s="51">
        <v>21544.97</v>
      </c>
      <c r="G30" s="51">
        <v>21547.919999999998</v>
      </c>
      <c r="H30" s="51">
        <v>21547.919999999998</v>
      </c>
      <c r="I30" s="11">
        <f t="shared" si="2"/>
        <v>64640.81</v>
      </c>
    </row>
    <row r="31" spans="1:9" ht="83.25" customHeight="1">
      <c r="A31" s="88"/>
      <c r="B31" s="36" t="s">
        <v>116</v>
      </c>
      <c r="C31" s="37" t="s">
        <v>175</v>
      </c>
      <c r="D31" s="11" t="s">
        <v>19</v>
      </c>
      <c r="E31" s="11" t="s">
        <v>19</v>
      </c>
      <c r="F31" s="51">
        <v>73048.89</v>
      </c>
      <c r="G31" s="51">
        <v>75149.64</v>
      </c>
      <c r="H31" s="51">
        <v>81738.52</v>
      </c>
      <c r="I31" s="11">
        <f t="shared" si="2"/>
        <v>229937.05</v>
      </c>
    </row>
    <row r="32" spans="1:9" ht="66.75" customHeight="1">
      <c r="A32" s="88"/>
      <c r="B32" s="36" t="s">
        <v>117</v>
      </c>
      <c r="C32" s="37" t="s">
        <v>138</v>
      </c>
      <c r="D32" s="11" t="s">
        <v>19</v>
      </c>
      <c r="E32" s="11" t="s">
        <v>19</v>
      </c>
      <c r="F32" s="51">
        <v>33975.08</v>
      </c>
      <c r="G32" s="51">
        <v>33975.08</v>
      </c>
      <c r="H32" s="51">
        <v>33975.08</v>
      </c>
      <c r="I32" s="11">
        <f t="shared" si="2"/>
        <v>101925.24</v>
      </c>
    </row>
    <row r="36" spans="10:10">
      <c r="J36" s="41"/>
    </row>
  </sheetData>
  <mergeCells count="13">
    <mergeCell ref="A22:A32"/>
    <mergeCell ref="B12:B13"/>
    <mergeCell ref="C12:C13"/>
    <mergeCell ref="D12:D13"/>
    <mergeCell ref="A12:A21"/>
    <mergeCell ref="E12:I12"/>
    <mergeCell ref="B22:B23"/>
    <mergeCell ref="C22:C23"/>
    <mergeCell ref="D22:D23"/>
    <mergeCell ref="B8:I8"/>
    <mergeCell ref="B9:I9"/>
    <mergeCell ref="B10:I10"/>
    <mergeCell ref="B11:I11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6"/>
  <sheetViews>
    <sheetView zoomScale="130" zoomScaleNormal="130" zoomScaleSheetLayoutView="130" workbookViewId="0">
      <selection activeCell="H1" sqref="H1:H2"/>
    </sheetView>
  </sheetViews>
  <sheetFormatPr defaultRowHeight="15.75"/>
  <cols>
    <col min="1" max="1" width="28.875" customWidth="1"/>
    <col min="2" max="2" width="4.75" customWidth="1"/>
    <col min="3" max="3" width="25.125" customWidth="1"/>
    <col min="4" max="4" width="10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H1" t="s">
        <v>177</v>
      </c>
    </row>
    <row r="2" spans="1:9">
      <c r="H2" t="s">
        <v>216</v>
      </c>
    </row>
    <row r="6" spans="1:9">
      <c r="A6" s="8" t="s">
        <v>26</v>
      </c>
      <c r="B6" s="8"/>
      <c r="C6" s="8"/>
      <c r="D6" s="8"/>
      <c r="E6" s="8"/>
      <c r="F6" s="8"/>
      <c r="G6" s="8"/>
      <c r="H6" s="8"/>
      <c r="I6" s="8"/>
    </row>
    <row r="7" spans="1:9">
      <c r="A7" s="8" t="s">
        <v>41</v>
      </c>
      <c r="B7" s="8"/>
      <c r="C7" s="8"/>
      <c r="D7" s="8"/>
      <c r="E7" s="8"/>
      <c r="F7" s="8"/>
      <c r="G7" s="8"/>
      <c r="H7" s="8"/>
      <c r="I7" s="8"/>
    </row>
    <row r="8" spans="1:9">
      <c r="A8" s="8" t="s">
        <v>181</v>
      </c>
      <c r="B8" s="8"/>
      <c r="C8" s="8"/>
      <c r="D8" s="8"/>
      <c r="E8" s="8"/>
      <c r="F8" s="8"/>
      <c r="G8" s="8"/>
      <c r="H8" s="8"/>
      <c r="I8" s="8"/>
    </row>
    <row r="10" spans="1:9">
      <c r="A10" s="1" t="s">
        <v>0</v>
      </c>
      <c r="B10" s="88" t="s">
        <v>1</v>
      </c>
      <c r="C10" s="88"/>
      <c r="D10" s="88"/>
      <c r="E10" s="88"/>
      <c r="F10" s="88"/>
      <c r="G10" s="88"/>
      <c r="H10" s="88"/>
      <c r="I10" s="88"/>
    </row>
    <row r="11" spans="1:9" ht="25.5">
      <c r="A11" s="10" t="s">
        <v>2</v>
      </c>
      <c r="B11" s="88" t="s">
        <v>178</v>
      </c>
      <c r="C11" s="88"/>
      <c r="D11" s="88"/>
      <c r="E11" s="88"/>
      <c r="F11" s="88"/>
      <c r="G11" s="88"/>
      <c r="H11" s="88"/>
      <c r="I11" s="88"/>
    </row>
    <row r="12" spans="1:9">
      <c r="A12" s="10" t="s">
        <v>29</v>
      </c>
      <c r="B12" s="88" t="s">
        <v>182</v>
      </c>
      <c r="C12" s="88"/>
      <c r="D12" s="88"/>
      <c r="E12" s="88"/>
      <c r="F12" s="88"/>
      <c r="G12" s="88"/>
      <c r="H12" s="88"/>
      <c r="I12" s="88"/>
    </row>
    <row r="13" spans="1:9" ht="40.5" customHeight="1">
      <c r="A13" s="10" t="s">
        <v>30</v>
      </c>
      <c r="B13" s="88" t="s">
        <v>176</v>
      </c>
      <c r="C13" s="88"/>
      <c r="D13" s="88"/>
      <c r="E13" s="88"/>
      <c r="F13" s="88"/>
      <c r="G13" s="88"/>
      <c r="H13" s="88"/>
      <c r="I13" s="88"/>
    </row>
    <row r="14" spans="1:9" ht="22.9" customHeight="1">
      <c r="A14" s="92" t="s">
        <v>31</v>
      </c>
      <c r="B14" s="90" t="s">
        <v>21</v>
      </c>
      <c r="C14" s="91" t="s">
        <v>32</v>
      </c>
      <c r="D14" s="90" t="s">
        <v>23</v>
      </c>
      <c r="E14" s="88" t="s">
        <v>33</v>
      </c>
      <c r="F14" s="88"/>
      <c r="G14" s="88"/>
      <c r="H14" s="88"/>
      <c r="I14" s="88"/>
    </row>
    <row r="15" spans="1:9" ht="64.5">
      <c r="A15" s="93"/>
      <c r="B15" s="90"/>
      <c r="C15" s="91"/>
      <c r="D15" s="90"/>
      <c r="E15" s="14" t="s">
        <v>10</v>
      </c>
      <c r="F15" s="14">
        <v>2025</v>
      </c>
      <c r="G15" s="14">
        <v>2026</v>
      </c>
      <c r="H15" s="14">
        <v>2027</v>
      </c>
      <c r="I15" s="3" t="s">
        <v>42</v>
      </c>
    </row>
    <row r="16" spans="1:9" ht="38.25">
      <c r="A16" s="93"/>
      <c r="B16" s="33" t="s">
        <v>34</v>
      </c>
      <c r="C16" s="34" t="s">
        <v>102</v>
      </c>
      <c r="D16" s="20">
        <v>76</v>
      </c>
      <c r="E16" s="11" t="s">
        <v>19</v>
      </c>
      <c r="F16" s="20">
        <v>76</v>
      </c>
      <c r="G16" s="20">
        <v>76</v>
      </c>
      <c r="H16" s="20">
        <v>76</v>
      </c>
      <c r="I16" s="20">
        <v>76</v>
      </c>
    </row>
    <row r="17" spans="1:9" ht="69" customHeight="1">
      <c r="A17" s="93"/>
      <c r="B17" s="9" t="s">
        <v>35</v>
      </c>
      <c r="C17" s="12" t="s">
        <v>179</v>
      </c>
      <c r="D17" s="20">
        <v>75</v>
      </c>
      <c r="E17" s="11" t="s">
        <v>19</v>
      </c>
      <c r="F17" s="20">
        <v>21</v>
      </c>
      <c r="G17" s="20">
        <v>21</v>
      </c>
      <c r="H17" s="20">
        <v>21</v>
      </c>
      <c r="I17" s="20">
        <v>21</v>
      </c>
    </row>
    <row r="18" spans="1:9" ht="53.25" customHeight="1">
      <c r="A18" s="93"/>
      <c r="B18" s="9" t="s">
        <v>43</v>
      </c>
      <c r="C18" s="12" t="s">
        <v>101</v>
      </c>
      <c r="D18" s="20">
        <v>6</v>
      </c>
      <c r="E18" s="11" t="s">
        <v>19</v>
      </c>
      <c r="F18" s="32">
        <v>14</v>
      </c>
      <c r="G18" s="32">
        <v>14</v>
      </c>
      <c r="H18" s="32">
        <v>14</v>
      </c>
      <c r="I18" s="32">
        <v>14</v>
      </c>
    </row>
    <row r="19" spans="1:9" ht="54.75" customHeight="1">
      <c r="A19" s="94"/>
      <c r="B19" s="33" t="s">
        <v>44</v>
      </c>
      <c r="C19" s="35" t="s">
        <v>156</v>
      </c>
      <c r="D19" s="20">
        <v>50</v>
      </c>
      <c r="E19" s="11" t="s">
        <v>19</v>
      </c>
      <c r="F19" s="20">
        <v>55</v>
      </c>
      <c r="G19" s="20">
        <v>55</v>
      </c>
      <c r="H19" s="20">
        <v>55</v>
      </c>
      <c r="I19" s="20">
        <v>165</v>
      </c>
    </row>
    <row r="20" spans="1:9" ht="26.45" customHeight="1">
      <c r="A20" s="92" t="s">
        <v>20</v>
      </c>
      <c r="B20" s="90" t="s">
        <v>21</v>
      </c>
      <c r="C20" s="95" t="s">
        <v>36</v>
      </c>
      <c r="D20" s="90" t="s">
        <v>37</v>
      </c>
      <c r="E20" s="7" t="s">
        <v>24</v>
      </c>
      <c r="F20" s="7"/>
      <c r="G20" s="7"/>
      <c r="H20" s="7"/>
      <c r="I20" s="7"/>
    </row>
    <row r="21" spans="1:9">
      <c r="A21" s="93"/>
      <c r="B21" s="90"/>
      <c r="C21" s="96"/>
      <c r="D21" s="90"/>
      <c r="E21" s="3" t="s">
        <v>10</v>
      </c>
      <c r="F21" s="3">
        <v>2025</v>
      </c>
      <c r="G21" s="3">
        <v>2026</v>
      </c>
      <c r="H21" s="3">
        <v>2027</v>
      </c>
      <c r="I21" s="9" t="s">
        <v>25</v>
      </c>
    </row>
    <row r="22" spans="1:9">
      <c r="A22" s="93"/>
      <c r="B22" s="3"/>
      <c r="C22" s="6" t="s">
        <v>25</v>
      </c>
      <c r="D22" s="11" t="s">
        <v>19</v>
      </c>
      <c r="E22" s="11" t="s">
        <v>19</v>
      </c>
      <c r="F22" s="11">
        <f>SUM(F23:F26)</f>
        <v>26958</v>
      </c>
      <c r="G22" s="11">
        <f t="shared" ref="G22:H22" si="0">SUM(G23:G26)</f>
        <v>26958</v>
      </c>
      <c r="H22" s="11">
        <f t="shared" si="0"/>
        <v>26958</v>
      </c>
      <c r="I22" s="11">
        <f>SUM(F22:H22)</f>
        <v>80874</v>
      </c>
    </row>
    <row r="23" spans="1:9" ht="25.5">
      <c r="A23" s="93"/>
      <c r="B23" s="9" t="s">
        <v>34</v>
      </c>
      <c r="C23" s="34" t="s">
        <v>77</v>
      </c>
      <c r="D23" s="11" t="s">
        <v>19</v>
      </c>
      <c r="E23" s="11" t="s">
        <v>19</v>
      </c>
      <c r="F23" s="11">
        <v>1368</v>
      </c>
      <c r="G23" s="11">
        <v>1368</v>
      </c>
      <c r="H23" s="11">
        <v>1368</v>
      </c>
      <c r="I23" s="11">
        <f t="shared" ref="I23:I24" si="1">SUM(F23:H23)</f>
        <v>4104</v>
      </c>
    </row>
    <row r="24" spans="1:9" ht="54" customHeight="1">
      <c r="A24" s="93"/>
      <c r="B24" s="9" t="s">
        <v>35</v>
      </c>
      <c r="C24" s="34" t="s">
        <v>183</v>
      </c>
      <c r="D24" s="11" t="s">
        <v>19</v>
      </c>
      <c r="E24" s="11" t="s">
        <v>19</v>
      </c>
      <c r="F24" s="11">
        <v>3150</v>
      </c>
      <c r="G24" s="11">
        <v>3150</v>
      </c>
      <c r="H24" s="11">
        <v>3150</v>
      </c>
      <c r="I24" s="11">
        <f t="shared" si="1"/>
        <v>9450</v>
      </c>
    </row>
    <row r="25" spans="1:9" ht="38.25">
      <c r="A25" s="93"/>
      <c r="B25" s="33" t="s">
        <v>43</v>
      </c>
      <c r="C25" s="34" t="s">
        <v>184</v>
      </c>
      <c r="D25" s="11" t="s">
        <v>19</v>
      </c>
      <c r="E25" s="11" t="s">
        <v>19</v>
      </c>
      <c r="F25" s="11">
        <v>440</v>
      </c>
      <c r="G25" s="11">
        <v>440</v>
      </c>
      <c r="H25" s="11">
        <v>440</v>
      </c>
      <c r="I25" s="11">
        <f t="shared" ref="I25:I26" si="2">SUM(F25:H25)</f>
        <v>1320</v>
      </c>
    </row>
    <row r="26" spans="1:9" ht="25.5">
      <c r="A26" s="94"/>
      <c r="B26" s="33" t="s">
        <v>44</v>
      </c>
      <c r="C26" s="34" t="s">
        <v>157</v>
      </c>
      <c r="D26" s="11" t="s">
        <v>19</v>
      </c>
      <c r="E26" s="11" t="s">
        <v>19</v>
      </c>
      <c r="F26" s="11">
        <v>22000</v>
      </c>
      <c r="G26" s="11">
        <v>22000</v>
      </c>
      <c r="H26" s="11">
        <v>22000</v>
      </c>
      <c r="I26" s="11">
        <f t="shared" si="2"/>
        <v>66000</v>
      </c>
    </row>
  </sheetData>
  <mergeCells count="13">
    <mergeCell ref="B10:I10"/>
    <mergeCell ref="B11:I11"/>
    <mergeCell ref="B12:I12"/>
    <mergeCell ref="B13:I13"/>
    <mergeCell ref="B14:B15"/>
    <mergeCell ref="C14:C15"/>
    <mergeCell ref="D14:D15"/>
    <mergeCell ref="E14:I14"/>
    <mergeCell ref="A14:A19"/>
    <mergeCell ref="A20:A26"/>
    <mergeCell ref="B20:B21"/>
    <mergeCell ref="C20:C21"/>
    <mergeCell ref="D20:D21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Паспорт МП</vt:lpstr>
      <vt:lpstr>Паспорт Проект мер 1</vt:lpstr>
      <vt:lpstr>Паспорт Проект мер 2</vt:lpstr>
      <vt:lpstr>Паспорт Проект мер 3</vt:lpstr>
      <vt:lpstr>Паспорт рег проекта, проект мер</vt:lpstr>
      <vt:lpstr>Паспорт Процессн мер 4</vt:lpstr>
      <vt:lpstr>Паспорт Процессн мер 5</vt:lpstr>
      <vt:lpstr>Паспорт Процессн мер 6</vt:lpstr>
      <vt:lpstr>Паспорт Процессн мер 7</vt:lpstr>
      <vt:lpstr>Паспорт рег. проекта, проц мер1</vt:lpstr>
      <vt:lpstr>Паспорт рег. проекта, проц мер2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Голядкина Галина Гурьевна</cp:lastModifiedBy>
  <cp:lastPrinted>2025-02-05T17:05:25Z</cp:lastPrinted>
  <dcterms:created xsi:type="dcterms:W3CDTF">2024-10-14T13:39:53Z</dcterms:created>
  <dcterms:modified xsi:type="dcterms:W3CDTF">2025-02-05T17:05:38Z</dcterms:modified>
</cp:coreProperties>
</file>